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elo_eq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<sst xmlns="http://schemas.openxmlformats.org/spreadsheetml/2006/main" count="23" uniqueCount="23">
  <si>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Velo(mobil)-Geschwindigkeit</t>
  </si>
  <si>
    <t>J.C.Snyder,  2002-2004, T. Schmidt 2014</t>
  </si>
  <si>
    <t>Parameter</t>
  </si>
  <si>
    <t>Ergebnis</t>
  </si>
  <si>
    <t>Steigung</t>
  </si>
  <si>
    <t>Cd·A</t>
  </si>
  <si>
    <t>Luftdichte</t>
  </si>
  <si>
    <t>Masse</t>
  </si>
  <si>
    <t>g</t>
  </si>
  <si>
    <t>Crr</t>
  </si>
  <si>
    <t>Leistung</t>
  </si>
  <si>
    <t>Wirkungsgrad</t>
  </si>
  <si>
    <t>Geschwindigkeit</t>
  </si>
  <si>
    <t>(rad)</t>
  </si>
  <si>
    <t>(m^2)</t>
  </si>
  <si>
    <t>(kg/m^3)</t>
  </si>
  <si>
    <t>(kg)</t>
  </si>
  <si>
    <t>(m/s^2)</t>
  </si>
  <si>
    <t>(N/N)</t>
  </si>
  <si>
    <t>(Watt)</t>
  </si>
  <si>
    <t>(decimal)</t>
  </si>
  <si>
    <t>(m/s)</t>
  </si>
  <si>
    <t>(km/h)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</si>
</sst>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0"/>
  </numFmts>
  <fonts count="9">
    <font>
      <sz val="10"/>
      <name val="MS Sans Serif"/>
      <family val="2"/>
    </font>
    <font>
      <sz val="10"/>
      <name val="Arial"/>
      <family val="0"/>
    </font>
    <font>
      <sz val="20"/>
      <name val="Schindler"/>
      <family val="2"/>
    </font>
    <font>
      <sz val="10"/>
      <name val="Baskerville"/>
      <family val="1"/>
    </font>
    <font>
      <i/>
      <sz val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4"/>
      <name val="Schindler"/>
      <family val="2"/>
    </font>
    <font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 vertical="top"/>
    </xf>
    <xf numFmtId="164" fontId="7" fillId="2" borderId="2" xfId="0" applyNumberFormat="1" applyFont="1" applyFill="1" applyBorder="1" applyAlignment="1" applyProtection="1">
      <alignment vertical="top"/>
      <protection/>
    </xf>
    <xf numFmtId="164" fontId="6" fillId="2" borderId="3" xfId="0" applyNumberFormat="1" applyFont="1" applyFill="1" applyBorder="1" applyAlignment="1" applyProtection="1">
      <alignment vertical="top"/>
      <protection/>
    </xf>
    <xf numFmtId="164" fontId="6" fillId="2" borderId="4" xfId="0" applyNumberFormat="1" applyFont="1" applyFill="1" applyBorder="1" applyAlignment="1" applyProtection="1">
      <alignment vertical="top"/>
      <protection/>
    </xf>
    <xf numFmtId="165" fontId="7" fillId="3" borderId="5" xfId="0" applyNumberFormat="1" applyFont="1" applyFill="1" applyBorder="1" applyAlignment="1" applyProtection="1">
      <alignment horizontal="left" vertical="top"/>
      <protection/>
    </xf>
    <xf numFmtId="164" fontId="6" fillId="3" borderId="6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164" fontId="6" fillId="2" borderId="7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center"/>
      <protection/>
    </xf>
    <xf numFmtId="164" fontId="6" fillId="2" borderId="8" xfId="0" applyNumberFormat="1" applyFont="1" applyFill="1" applyBorder="1" applyAlignment="1" applyProtection="1">
      <alignment horizontal="center"/>
      <protection/>
    </xf>
    <xf numFmtId="164" fontId="6" fillId="3" borderId="9" xfId="0" applyNumberFormat="1" applyFont="1" applyFill="1" applyBorder="1" applyAlignment="1" applyProtection="1">
      <alignment horizontal="left"/>
      <protection/>
    </xf>
    <xf numFmtId="164" fontId="6" fillId="3" borderId="10" xfId="0" applyNumberFormat="1" applyFont="1" applyFill="1" applyBorder="1" applyAlignment="1" applyProtection="1">
      <alignment/>
      <protection/>
    </xf>
    <xf numFmtId="165" fontId="8" fillId="0" borderId="7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5" fontId="8" fillId="0" borderId="8" xfId="0" applyNumberFormat="1" applyFont="1" applyFill="1" applyBorder="1" applyAlignment="1" applyProtection="1">
      <alignment horizontal="center"/>
      <protection/>
    </xf>
    <xf numFmtId="165" fontId="6" fillId="0" borderId="9" xfId="0" applyNumberFormat="1" applyFont="1" applyFill="1" applyBorder="1" applyAlignment="1" applyProtection="1">
      <alignment horizontal="center"/>
      <protection/>
    </xf>
    <xf numFmtId="165" fontId="6" fillId="0" borderId="10" xfId="0" applyNumberFormat="1" applyFont="1" applyFill="1" applyBorder="1" applyAlignment="1" applyProtection="1">
      <alignment horizontal="center"/>
      <protection/>
    </xf>
    <xf numFmtId="165" fontId="6" fillId="3" borderId="9" xfId="0" applyNumberFormat="1" applyFont="1" applyFill="1" applyBorder="1" applyAlignment="1" applyProtection="1">
      <alignment horizontal="center"/>
      <protection/>
    </xf>
    <xf numFmtId="165" fontId="6" fillId="3" borderId="10" xfId="0" applyNumberFormat="1" applyFont="1" applyFill="1" applyBorder="1" applyAlignment="1" applyProtection="1">
      <alignment horizontal="center"/>
      <protection/>
    </xf>
    <xf numFmtId="164" fontId="6" fillId="2" borderId="11" xfId="0" applyNumberFormat="1" applyFont="1" applyFill="1" applyBorder="1" applyAlignment="1" applyProtection="1">
      <alignment/>
      <protection/>
    </xf>
    <xf numFmtId="164" fontId="6" fillId="2" borderId="1" xfId="0" applyNumberFormat="1" applyFont="1" applyFill="1" applyBorder="1" applyAlignment="1" applyProtection="1">
      <alignment/>
      <protection/>
    </xf>
    <xf numFmtId="164" fontId="6" fillId="2" borderId="12" xfId="0" applyNumberFormat="1" applyFont="1" applyFill="1" applyBorder="1" applyAlignment="1" applyProtection="1">
      <alignment/>
      <protection/>
    </xf>
    <xf numFmtId="165" fontId="7" fillId="3" borderId="13" xfId="0" applyNumberFormat="1" applyFont="1" applyFill="1" applyBorder="1" applyAlignment="1" applyProtection="1">
      <alignment horizontal="left"/>
      <protection/>
    </xf>
    <xf numFmtId="164" fontId="6" fillId="3" borderId="14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workbookViewId="0" topLeftCell="A2">
      <selection activeCell="M19" sqref="M19"/>
    </sheetView>
  </sheetViews>
  <sheetFormatPr defaultColWidth="10.28125" defaultRowHeight="12.75"/>
  <cols>
    <col min="2" max="2" width="13.00390625" style="1" customWidth="1"/>
    <col min="3" max="4" width="13.8515625" style="1" customWidth="1"/>
    <col min="5" max="5" width="11.7109375" style="1" customWidth="1"/>
    <col min="6" max="6" width="9.57421875" style="1" customWidth="1"/>
    <col min="7" max="7" width="11.421875" style="1" customWidth="1"/>
    <col min="8" max="8" width="12.00390625" style="1" customWidth="1"/>
    <col min="9" max="9" width="16.00390625" style="1" customWidth="1"/>
    <col min="10" max="10" width="12.7109375" style="1" customWidth="1"/>
    <col min="11" max="16384" width="10.00390625" style="1" customWidth="1"/>
  </cols>
  <sheetData>
    <row r="1" spans="2:4" ht="12.75" customHeight="1">
      <c r="B1" s="2"/>
      <c r="C1" s="2"/>
      <c r="D1" s="3"/>
    </row>
    <row r="2" spans="2:4" ht="24.75" customHeight="1">
      <c r="B2" s="2" t="s">
        <v>0</v>
      </c>
      <c r="C2" s="2"/>
      <c r="D2" s="3"/>
    </row>
    <row r="3" spans="2:9" ht="12.75" customHeight="1">
      <c r="B3" s="4" t="s">
        <v>1</v>
      </c>
      <c r="C3" s="4"/>
      <c r="D3" s="5"/>
      <c r="E3" s="5"/>
      <c r="F3" s="6"/>
      <c r="G3" s="6"/>
      <c r="H3" s="6"/>
      <c r="I3" s="6"/>
    </row>
    <row r="4" spans="2:9" ht="9" customHeight="1">
      <c r="B4" s="6"/>
      <c r="C4" s="6"/>
      <c r="D4" s="7"/>
      <c r="E4" s="7"/>
      <c r="F4" s="6"/>
      <c r="G4" s="6"/>
      <c r="H4" s="6"/>
      <c r="I4" s="8"/>
    </row>
    <row r="5" spans="1:11" s="15" customFormat="1" ht="24" customHeight="1">
      <c r="A5" s="9"/>
      <c r="B5" s="10" t="s">
        <v>2</v>
      </c>
      <c r="C5" s="10"/>
      <c r="D5" s="11"/>
      <c r="E5" s="11"/>
      <c r="F5" s="11"/>
      <c r="G5" s="11"/>
      <c r="H5" s="11"/>
      <c r="I5" s="12"/>
      <c r="J5" s="13" t="s">
        <v>3</v>
      </c>
      <c r="K5" s="14"/>
    </row>
    <row r="6" spans="2:11" ht="18.75">
      <c r="B6" s="16" t="s">
        <v>4</v>
      </c>
      <c r="C6" s="16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8" t="s">
        <v>11</v>
      </c>
      <c r="J6" s="19" t="s">
        <v>12</v>
      </c>
      <c r="K6" s="20"/>
    </row>
    <row r="7" spans="2:11" ht="18.75">
      <c r="B7" s="21">
        <v>0.25</v>
      </c>
      <c r="C7" s="21">
        <v>0.36</v>
      </c>
      <c r="D7" s="22">
        <v>1.25</v>
      </c>
      <c r="E7" s="22">
        <v>95</v>
      </c>
      <c r="F7" s="22">
        <v>9.81</v>
      </c>
      <c r="G7" s="23">
        <v>0.04</v>
      </c>
      <c r="H7" s="22">
        <v>100</v>
      </c>
      <c r="I7" s="24">
        <v>0.95</v>
      </c>
      <c r="J7" s="25">
        <f>(E7*F7*(SIN(B7)+G7)/(C7*D7*0.5))/(3*((-(H7*I7/(C7*D7*0.5))+SQRT((H7*I7/(C7*D7*0.5))^2+4/27*(E7*F7*(SIN(B7)+G7)/(C7*D7*0.5))^3))/2)^(1/3))-((-(H7*I7/(C7*D7*0.5))+SQRT((H7*I7/(C7*D7*0.5))^2+4/27*(E7*F7*(SIN(B7)+G7)/(C7*D7*0.5))^3))/2)^(1/3)</f>
        <v>0.35464379355342857</v>
      </c>
      <c r="K7" s="26">
        <f>J7*3.6</f>
        <v>1.2767176567923428</v>
      </c>
    </row>
    <row r="8" spans="2:11" ht="18.75">
      <c r="B8" s="16" t="s">
        <v>13</v>
      </c>
      <c r="C8" s="16" t="s">
        <v>14</v>
      </c>
      <c r="D8" s="17" t="s">
        <v>15</v>
      </c>
      <c r="E8" s="17" t="s">
        <v>16</v>
      </c>
      <c r="F8" s="17" t="s">
        <v>17</v>
      </c>
      <c r="G8" s="17" t="s">
        <v>18</v>
      </c>
      <c r="H8" s="17" t="s">
        <v>19</v>
      </c>
      <c r="I8" s="18" t="s">
        <v>20</v>
      </c>
      <c r="J8" s="27" t="s">
        <v>21</v>
      </c>
      <c r="K8" s="28" t="s">
        <v>22</v>
      </c>
    </row>
    <row r="9" spans="2:11" ht="9" customHeight="1">
      <c r="B9" s="16"/>
      <c r="C9" s="16"/>
      <c r="D9" s="17"/>
      <c r="E9" s="17"/>
      <c r="F9" s="17"/>
      <c r="G9" s="17"/>
      <c r="H9" s="17"/>
      <c r="I9" s="18"/>
      <c r="J9" s="27"/>
      <c r="K9" s="28"/>
    </row>
    <row r="10" spans="2:11" ht="18.75">
      <c r="B10" s="16">
        <f>B7-0.01</f>
        <v>0.24</v>
      </c>
      <c r="C10" s="16">
        <f>C7</f>
        <v>0.36</v>
      </c>
      <c r="D10" s="17">
        <f>D7</f>
        <v>1.25</v>
      </c>
      <c r="E10" s="17">
        <f>E7</f>
        <v>95</v>
      </c>
      <c r="F10" s="17">
        <f>F7</f>
        <v>9.81</v>
      </c>
      <c r="G10" s="17">
        <f>G7</f>
        <v>0.04</v>
      </c>
      <c r="H10" s="17">
        <f>H7</f>
        <v>100</v>
      </c>
      <c r="I10" s="18">
        <f>I7</f>
        <v>0.95</v>
      </c>
      <c r="J10" s="27">
        <f>(E10*F10*(SIN(B10)+G10)/(C10*D10*0.5))/(3*((-(H10*I10/(C10*D10*0.5))+SQRT((H10*I10/(C10*D10*0.5))^2+4/27*(E10*F10*(SIN(B10)+G10)/(C10*D10*0.5))^3))/2)^(1/3))-((-(H10*I10/(C10*D10*0.5))+SQRT((H10*I10/(C10*D10*0.5))^2+4/27*(E10*F10*(SIN(B10)+G10)/(C10*D10*0.5))^3))/2)^(1/3)</f>
        <v>0.36702880210082256</v>
      </c>
      <c r="K10" s="28">
        <f>J10*3.6</f>
        <v>1.3213036875629613</v>
      </c>
    </row>
    <row r="11" spans="2:11" ht="18.75">
      <c r="B11" s="16">
        <f>B10-0.01</f>
        <v>0.22999999999999998</v>
      </c>
      <c r="C11" s="16">
        <f>C10</f>
        <v>0.36</v>
      </c>
      <c r="D11" s="17">
        <f>D10</f>
        <v>1.25</v>
      </c>
      <c r="E11" s="17">
        <f>E10</f>
        <v>95</v>
      </c>
      <c r="F11" s="17">
        <f>F10</f>
        <v>9.81</v>
      </c>
      <c r="G11" s="17">
        <f>G10</f>
        <v>0.04</v>
      </c>
      <c r="H11" s="17">
        <f>H10</f>
        <v>100</v>
      </c>
      <c r="I11" s="18">
        <f>I10</f>
        <v>0.95</v>
      </c>
      <c r="J11" s="27">
        <f>(E11*F11*(SIN(B11)+G11)/(C11*D11*0.5))/(3*((-(H11*I11/(C11*D11*0.5))+SQRT((H11*I11/(C11*D11*0.5))^2+4/27*(E11*F11*(SIN(B11)+G11)/(C11*D11*0.5))^3))/2)^(1/3))-((-(H11*I11/(C11*D11*0.5))+SQRT((H11*I11/(C11*D11*0.5))^2+4/27*(E11*F11*(SIN(B11)+G11)/(C11*D11*0.5))^3))/2)^(1/3)</f>
        <v>0.38034352348982736</v>
      </c>
      <c r="K11" s="28">
        <f>J11*3.6</f>
        <v>1.3692366845633785</v>
      </c>
    </row>
    <row r="12" spans="2:11" ht="18.75">
      <c r="B12" s="16">
        <f>B11-0.01</f>
        <v>0.21999999999999997</v>
      </c>
      <c r="C12" s="16">
        <f>C11</f>
        <v>0.36</v>
      </c>
      <c r="D12" s="17">
        <f>D11</f>
        <v>1.25</v>
      </c>
      <c r="E12" s="17">
        <f>E11</f>
        <v>95</v>
      </c>
      <c r="F12" s="17">
        <f>F11</f>
        <v>9.81</v>
      </c>
      <c r="G12" s="17">
        <f>G11</f>
        <v>0.04</v>
      </c>
      <c r="H12" s="17">
        <f>H11</f>
        <v>100</v>
      </c>
      <c r="I12" s="18">
        <f>I11</f>
        <v>0.95</v>
      </c>
      <c r="J12" s="27">
        <f>(E12*F12*(SIN(B12)+G12)/(C12*D12*0.5))/(3*((-(H12*I12/(C12*D12*0.5))+SQRT((H12*I12/(C12*D12*0.5))^2+4/27*(E12*F12*(SIN(B12)+G12)/(C12*D12*0.5))^3))/2)^(1/3))-((-(H12*I12/(C12*D12*0.5))+SQRT((H12*I12/(C12*D12*0.5))^2+4/27*(E12*F12*(SIN(B12)+G12)/(C12*D12*0.5))^3))/2)^(1/3)</f>
        <v>0.3946950514353773</v>
      </c>
      <c r="K12" s="28">
        <f>J12*3.6</f>
        <v>1.4209021851673584</v>
      </c>
    </row>
    <row r="13" spans="2:11" ht="18.75">
      <c r="B13" s="16">
        <f>B12-0.01</f>
        <v>0.20999999999999996</v>
      </c>
      <c r="C13" s="16">
        <f>C12</f>
        <v>0.36</v>
      </c>
      <c r="D13" s="17">
        <f>D12</f>
        <v>1.25</v>
      </c>
      <c r="E13" s="17">
        <f>E12</f>
        <v>95</v>
      </c>
      <c r="F13" s="17">
        <f>F12</f>
        <v>9.81</v>
      </c>
      <c r="G13" s="17">
        <f>G12</f>
        <v>0.04</v>
      </c>
      <c r="H13" s="17">
        <f>H12</f>
        <v>100</v>
      </c>
      <c r="I13" s="18">
        <f>I12</f>
        <v>0.95</v>
      </c>
      <c r="J13" s="27">
        <f>(E13*F13*(SIN(B13)+G13)/(C13*D13*0.5))/(3*((-(H13*I13/(C13*D13*0.5))+SQRT((H13*I13/(C13*D13*0.5))^2+4/27*(E13*F13*(SIN(B13)+G13)/(C13*D13*0.5))^3))/2)^(1/3))-((-(H13*I13/(C13*D13*0.5))+SQRT((H13*I13/(C13*D13*0.5))^2+4/27*(E13*F13*(SIN(B13)+G13)/(C13*D13*0.5))^3))/2)^(1/3)</f>
        <v>0.41020758043947225</v>
      </c>
      <c r="K13" s="28">
        <f>J13*3.6</f>
        <v>1.4767472895821</v>
      </c>
    </row>
    <row r="14" spans="2:11" ht="18.75">
      <c r="B14" s="16">
        <f>B13-0.01</f>
        <v>0.19999999999999996</v>
      </c>
      <c r="C14" s="16">
        <f>C13</f>
        <v>0.36</v>
      </c>
      <c r="D14" s="17">
        <f>D13</f>
        <v>1.25</v>
      </c>
      <c r="E14" s="17">
        <f>E13</f>
        <v>95</v>
      </c>
      <c r="F14" s="17">
        <f>F13</f>
        <v>9.81</v>
      </c>
      <c r="G14" s="17">
        <f>G13</f>
        <v>0.04</v>
      </c>
      <c r="H14" s="17">
        <f>H13</f>
        <v>100</v>
      </c>
      <c r="I14" s="18">
        <f>I13</f>
        <v>0.95</v>
      </c>
      <c r="J14" s="27">
        <f>(E14*F14*(SIN(B14)+G14)/(C14*D14*0.5))/(3*((-(H14*I14/(C14*D14*0.5))+SQRT((H14*I14/(C14*D14*0.5))^2+4/27*(E14*F14*(SIN(B14)+G14)/(C14*D14*0.5))^3))/2)^(1/3))-((-(H14*I14/(C14*D14*0.5))+SQRT((H14*I14/(C14*D14*0.5))^2+4/27*(E14*F14*(SIN(B14)+G14)/(C14*D14*0.5))^3))/2)^(1/3)</f>
        <v>0.42702595707046953</v>
      </c>
      <c r="K14" s="28">
        <f>J14*3.6</f>
        <v>1.5372934454536904</v>
      </c>
    </row>
    <row r="15" spans="2:11" ht="18.75">
      <c r="B15" s="16">
        <f>B14-0.01</f>
        <v>0.18999999999999995</v>
      </c>
      <c r="C15" s="16">
        <f>C14</f>
        <v>0.36</v>
      </c>
      <c r="D15" s="17">
        <f>D14</f>
        <v>1.25</v>
      </c>
      <c r="E15" s="17">
        <f>E14</f>
        <v>95</v>
      </c>
      <c r="F15" s="17">
        <f>F14</f>
        <v>9.81</v>
      </c>
      <c r="G15" s="17">
        <f>G14</f>
        <v>0.04</v>
      </c>
      <c r="H15" s="17">
        <f>H14</f>
        <v>100</v>
      </c>
      <c r="I15" s="18">
        <f>I14</f>
        <v>0.95</v>
      </c>
      <c r="J15" s="27">
        <f>(E15*F15*(SIN(B15)+G15)/(C15*D15*0.5))/(3*((-(H15*I15/(C15*D15*0.5))+SQRT((H15*I15/(C15*D15*0.5))^2+4/27*(E15*F15*(SIN(B15)+G15)/(C15*D15*0.5))^3))/2)^(1/3))-((-(H15*I15/(C15*D15*0.5))+SQRT((H15*I15/(C15*D15*0.5))^2+4/27*(E15*F15*(SIN(B15)+G15)/(C15*D15*0.5))^3))/2)^(1/3)</f>
        <v>0.44532015338601383</v>
      </c>
      <c r="K15" s="28">
        <f>J15*3.6</f>
        <v>1.60315255218965</v>
      </c>
    </row>
    <row r="16" spans="2:11" ht="18.75">
      <c r="B16" s="16">
        <f>B15-0.01</f>
        <v>0.17999999999999994</v>
      </c>
      <c r="C16" s="16">
        <f>C15</f>
        <v>0.36</v>
      </c>
      <c r="D16" s="17">
        <f>D15</f>
        <v>1.25</v>
      </c>
      <c r="E16" s="17">
        <f>E15</f>
        <v>95</v>
      </c>
      <c r="F16" s="17">
        <f>F15</f>
        <v>9.81</v>
      </c>
      <c r="G16" s="17">
        <f>G15</f>
        <v>0.04</v>
      </c>
      <c r="H16" s="17">
        <f>H15</f>
        <v>100</v>
      </c>
      <c r="I16" s="18">
        <f>I15</f>
        <v>0.95</v>
      </c>
      <c r="J16" s="27">
        <f>(E16*F16*(SIN(B16)+G16)/(C16*D16*0.5))/(3*((-(H16*I16/(C16*D16*0.5))+SQRT((H16*I16/(C16*D16*0.5))^2+4/27*(E16*F16*(SIN(B16)+G16)/(C16*D16*0.5))^3))/2)^(1/3))-((-(H16*I16/(C16*D16*0.5))+SQRT((H16*I16/(C16*D16*0.5))^2+4/27*(E16*F16*(SIN(B16)+G16)/(C16*D16*0.5))^3))/2)^(1/3)</f>
        <v>0.46529095400862275</v>
      </c>
      <c r="K16" s="28">
        <f>J16*3.6</f>
        <v>1.675047434431042</v>
      </c>
    </row>
    <row r="17" spans="2:11" ht="18.75">
      <c r="B17" s="16">
        <f>B16-0.01</f>
        <v>0.16999999999999993</v>
      </c>
      <c r="C17" s="16">
        <f>C16</f>
        <v>0.36</v>
      </c>
      <c r="D17" s="17">
        <f>D16</f>
        <v>1.25</v>
      </c>
      <c r="E17" s="17">
        <f>E16</f>
        <v>95</v>
      </c>
      <c r="F17" s="17">
        <f>F16</f>
        <v>9.81</v>
      </c>
      <c r="G17" s="17">
        <f>G16</f>
        <v>0.04</v>
      </c>
      <c r="H17" s="17">
        <f>H16</f>
        <v>100</v>
      </c>
      <c r="I17" s="18">
        <f>I16</f>
        <v>0.95</v>
      </c>
      <c r="J17" s="27">
        <f>(E17*F17*(SIN(B17)+G17)/(C17*D17*0.5))/(3*((-(H17*I17/(C17*D17*0.5))+SQRT((H17*I17/(C17*D17*0.5))^2+4/27*(E17*F17*(SIN(B17)+G17)/(C17*D17*0.5))^3))/2)^(1/3))-((-(H17*I17/(C17*D17*0.5))+SQRT((H17*I17/(C17*D17*0.5))^2+4/27*(E17*F17*(SIN(B17)+G17)/(C17*D17*0.5))^3))/2)^(1/3)</f>
        <v>0.48717725842788084</v>
      </c>
      <c r="K17" s="28">
        <f>J17*3.6</f>
        <v>1.7538381303403712</v>
      </c>
    </row>
    <row r="18" spans="2:11" ht="18.75">
      <c r="B18" s="16">
        <f>B17-0.01</f>
        <v>0.15999999999999992</v>
      </c>
      <c r="C18" s="16">
        <f>C17</f>
        <v>0.36</v>
      </c>
      <c r="D18" s="17">
        <f>D17</f>
        <v>1.25</v>
      </c>
      <c r="E18" s="17">
        <f>E17</f>
        <v>95</v>
      </c>
      <c r="F18" s="17">
        <f>F17</f>
        <v>9.81</v>
      </c>
      <c r="G18" s="17">
        <f>G17</f>
        <v>0.04</v>
      </c>
      <c r="H18" s="17">
        <f>H17</f>
        <v>100</v>
      </c>
      <c r="I18" s="18">
        <f>I17</f>
        <v>0.95</v>
      </c>
      <c r="J18" s="27">
        <f>(E18*F18*(SIN(B18)+G18)/(C18*D18*0.5))/(3*((-(H18*I18/(C18*D18*0.5))+SQRT((H18*I18/(C18*D18*0.5))^2+4/27*(E18*F18*(SIN(B18)+G18)/(C18*D18*0.5))^3))/2)^(1/3))-((-(H18*I18/(C18*D18*0.5))+SQRT((H18*I18/(C18*D18*0.5))^2+4/27*(E18*F18*(SIN(B18)+G18)/(C18*D18*0.5))^3))/2)^(1/3)</f>
        <v>0.5112655591041033</v>
      </c>
      <c r="K18" s="28">
        <f>J18*3.6</f>
        <v>1.840556012774772</v>
      </c>
    </row>
    <row r="19" spans="2:11" ht="18.75">
      <c r="B19" s="16">
        <f>B18-0.01</f>
        <v>0.1499999999999999</v>
      </c>
      <c r="C19" s="16">
        <f>C18</f>
        <v>0.36</v>
      </c>
      <c r="D19" s="17">
        <f>D18</f>
        <v>1.25</v>
      </c>
      <c r="E19" s="17">
        <f>E18</f>
        <v>95</v>
      </c>
      <c r="F19" s="17">
        <f>F18</f>
        <v>9.81</v>
      </c>
      <c r="G19" s="17">
        <f>G18</f>
        <v>0.04</v>
      </c>
      <c r="H19" s="17">
        <f>H18</f>
        <v>100</v>
      </c>
      <c r="I19" s="18">
        <f>I18</f>
        <v>0.95</v>
      </c>
      <c r="J19" s="27">
        <f>(E19*F19*(SIN(B19)+G19)/(C19*D19*0.5))/(3*((-(H19*I19/(C19*D19*0.5))+SQRT((H19*I19/(C19*D19*0.5))^2+4/27*(E19*F19*(SIN(B19)+G19)/(C19*D19*0.5))^3))/2)^(1/3))-((-(H19*I19/(C19*D19*0.5))+SQRT((H19*I19/(C19*D19*0.5))^2+4/27*(E19*F19*(SIN(B19)+G19)/(C19*D19*0.5))^3))/2)^(1/3)</f>
        <v>0.5379023892304584</v>
      </c>
      <c r="K19" s="28">
        <f>J19*3.6</f>
        <v>1.9364486012296502</v>
      </c>
    </row>
    <row r="20" spans="2:11" ht="18.75">
      <c r="B20" s="16">
        <f>B19-0.01</f>
        <v>0.1399999999999999</v>
      </c>
      <c r="C20" s="16">
        <f>C19</f>
        <v>0.36</v>
      </c>
      <c r="D20" s="17">
        <f>D19</f>
        <v>1.25</v>
      </c>
      <c r="E20" s="17">
        <f>E19</f>
        <v>95</v>
      </c>
      <c r="F20" s="17">
        <f>F19</f>
        <v>9.81</v>
      </c>
      <c r="G20" s="17">
        <f>G19</f>
        <v>0.04</v>
      </c>
      <c r="H20" s="17">
        <f>H19</f>
        <v>100</v>
      </c>
      <c r="I20" s="18">
        <f>I19</f>
        <v>0.95</v>
      </c>
      <c r="J20" s="27">
        <f>(E20*F20*(SIN(B20)+G20)/(C20*D20*0.5))/(3*((-(H20*I20/(C20*D20*0.5))+SQRT((H20*I20/(C20*D20*0.5))^2+4/27*(E20*F20*(SIN(B20)+G20)/(C20*D20*0.5))^3))/2)^(1/3))-((-(H20*I20/(C20*D20*0.5))+SQRT((H20*I20/(C20*D20*0.5))^2+4/27*(E20*F20*(SIN(B20)+G20)/(C20*D20*0.5))^3))/2)^(1/3)</f>
        <v>0.5675108820801267</v>
      </c>
      <c r="K20" s="28">
        <f>J20*3.6</f>
        <v>2.043039175488456</v>
      </c>
    </row>
    <row r="21" spans="2:11" ht="18.75">
      <c r="B21" s="16">
        <f>B20-0.01</f>
        <v>0.1299999999999999</v>
      </c>
      <c r="C21" s="16">
        <f>C20</f>
        <v>0.36</v>
      </c>
      <c r="D21" s="17">
        <f>D20</f>
        <v>1.25</v>
      </c>
      <c r="E21" s="17">
        <f>E20</f>
        <v>95</v>
      </c>
      <c r="F21" s="17">
        <f>F20</f>
        <v>9.81</v>
      </c>
      <c r="G21" s="17">
        <f>G20</f>
        <v>0.04</v>
      </c>
      <c r="H21" s="17">
        <f>H20</f>
        <v>100</v>
      </c>
      <c r="I21" s="18">
        <f>I20</f>
        <v>0.95</v>
      </c>
      <c r="J21" s="27">
        <f>(E21*F21*(SIN(B21)+G21)/(C21*D21*0.5))/(3*((-(H21*I21/(C21*D21*0.5))+SQRT((H21*I21/(C21*D21*0.5))^2+4/27*(E21*F21*(SIN(B21)+G21)/(C21*D21*0.5))^3))/2)^(1/3))-((-(H21*I21/(C21*D21*0.5))+SQRT((H21*I21/(C21*D21*0.5))^2+4/27*(E21*F21*(SIN(B21)+G21)/(C21*D21*0.5))^3))/2)^(1/3)</f>
        <v>0.6006131127967809</v>
      </c>
      <c r="K21" s="28">
        <f>J21*3.6</f>
        <v>2.162207206068411</v>
      </c>
    </row>
    <row r="22" spans="2:11" ht="18.75">
      <c r="B22" s="16">
        <f>B21-0.01</f>
        <v>0.1199999999999999</v>
      </c>
      <c r="C22" s="16">
        <f>C21</f>
        <v>0.36</v>
      </c>
      <c r="D22" s="17">
        <f>D21</f>
        <v>1.25</v>
      </c>
      <c r="E22" s="17">
        <f>E21</f>
        <v>95</v>
      </c>
      <c r="F22" s="17">
        <f>F21</f>
        <v>9.81</v>
      </c>
      <c r="G22" s="17">
        <f>G21</f>
        <v>0.04</v>
      </c>
      <c r="H22" s="17">
        <f>H21</f>
        <v>100</v>
      </c>
      <c r="I22" s="18">
        <f>I21</f>
        <v>0.95</v>
      </c>
      <c r="J22" s="27">
        <f>(E22*F22*(SIN(B22)+G22)/(C22*D22*0.5))/(3*((-(H22*I22/(C22*D22*0.5))+SQRT((H22*I22/(C22*D22*0.5))^2+4/27*(E22*F22*(SIN(B22)+G22)/(C22*D22*0.5))^3))/2)^(1/3))-((-(H22*I22/(C22*D22*0.5))+SQRT((H22*I22/(C22*D22*0.5))^2+4/27*(E22*F22*(SIN(B22)+G22)/(C22*D22*0.5))^3))/2)^(1/3)</f>
        <v>0.6378607134728238</v>
      </c>
      <c r="K22" s="28">
        <f>J22*3.6</f>
        <v>2.296298568502166</v>
      </c>
    </row>
    <row r="23" spans="2:11" ht="18.75">
      <c r="B23" s="16">
        <f>B22-0.01</f>
        <v>0.1099999999999999</v>
      </c>
      <c r="C23" s="16">
        <f>C22</f>
        <v>0.36</v>
      </c>
      <c r="D23" s="17">
        <f>D22</f>
        <v>1.25</v>
      </c>
      <c r="E23" s="17">
        <f>E22</f>
        <v>95</v>
      </c>
      <c r="F23" s="17">
        <f>F22</f>
        <v>9.81</v>
      </c>
      <c r="G23" s="17">
        <f>G22</f>
        <v>0.04</v>
      </c>
      <c r="H23" s="17">
        <f>H22</f>
        <v>100</v>
      </c>
      <c r="I23" s="18">
        <f>I22</f>
        <v>0.95</v>
      </c>
      <c r="J23" s="27">
        <f>(E23*F23*(SIN(B23)+G23)/(C23*D23*0.5))/(3*((-(H23*I23/(C23*D23*0.5))+SQRT((H23*I23/(C23*D23*0.5))^2+4/27*(E23*F23*(SIN(B23)+G23)/(C23*D23*0.5))^3))/2)^(1/3))-((-(H23*I23/(C23*D23*0.5))+SQRT((H23*I23/(C23*D23*0.5))^2+4/27*(E23*F23*(SIN(B23)+G23)/(C23*D23*0.5))^3))/2)^(1/3)</f>
        <v>0.6800775516470701</v>
      </c>
      <c r="K23" s="28">
        <f>J23*3.6</f>
        <v>2.448279185929452</v>
      </c>
    </row>
    <row r="24" spans="2:11" ht="18.75">
      <c r="B24" s="16">
        <f>B23-0.01</f>
        <v>0.09999999999999991</v>
      </c>
      <c r="C24" s="16">
        <f>C23</f>
        <v>0.36</v>
      </c>
      <c r="D24" s="17">
        <f>D23</f>
        <v>1.25</v>
      </c>
      <c r="E24" s="17">
        <f>E23</f>
        <v>95</v>
      </c>
      <c r="F24" s="17">
        <f>F23</f>
        <v>9.81</v>
      </c>
      <c r="G24" s="17">
        <f>G23</f>
        <v>0.04</v>
      </c>
      <c r="H24" s="17">
        <f>H23</f>
        <v>100</v>
      </c>
      <c r="I24" s="18">
        <f>I23</f>
        <v>0.95</v>
      </c>
      <c r="J24" s="27">
        <f>(E24*F24*(SIN(B24)+G24)/(C24*D24*0.5))/(3*((-(H24*I24/(C24*D24*0.5))+SQRT((H24*I24/(C24*D24*0.5))^2+4/27*(E24*F24*(SIN(B24)+G24)/(C24*D24*0.5))^3))/2)^(1/3))-((-(H24*I24/(C24*D24*0.5))+SQRT((H24*I24/(C24*D24*0.5))^2+4/27*(E24*F24*(SIN(B24)+G24)/(C24*D24*0.5))^3))/2)^(1/3)</f>
        <v>0.7283203710575421</v>
      </c>
      <c r="K24" s="28">
        <f>J24*3.6</f>
        <v>2.621953335807152</v>
      </c>
    </row>
    <row r="25" spans="2:11" ht="18.75">
      <c r="B25" s="16">
        <f>B24-0.01</f>
        <v>0.08999999999999991</v>
      </c>
      <c r="C25" s="16">
        <f>C24</f>
        <v>0.36</v>
      </c>
      <c r="D25" s="17">
        <f>D24</f>
        <v>1.25</v>
      </c>
      <c r="E25" s="17">
        <f>E24</f>
        <v>95</v>
      </c>
      <c r="F25" s="17">
        <f>F24</f>
        <v>9.81</v>
      </c>
      <c r="G25" s="17">
        <f>G24</f>
        <v>0.04</v>
      </c>
      <c r="H25" s="17">
        <f>H24</f>
        <v>100</v>
      </c>
      <c r="I25" s="18">
        <f>I24</f>
        <v>0.95</v>
      </c>
      <c r="J25" s="27">
        <f>(E25*F25*(SIN(B25)+G25)/(C25*D25*0.5))/(3*((-(H25*I25/(C25*D25*0.5))+SQRT((H25*I25/(C25*D25*0.5))^2+4/27*(E25*F25*(SIN(B25)+G25)/(C25*D25*0.5))^3))/2)^(1/3))-((-(H25*I25/(C25*D25*0.5))+SQRT((H25*I25/(C25*D25*0.5))^2+4/27*(E25*F25*(SIN(B25)+G25)/(C25*D25*0.5))^3))/2)^(1/3)</f>
        <v>0.7839668072175829</v>
      </c>
      <c r="K25" s="28">
        <f>J25*3.6</f>
        <v>2.8222805059832985</v>
      </c>
    </row>
    <row r="26" spans="2:11" ht="18.75">
      <c r="B26" s="16">
        <f>B25-0.01</f>
        <v>0.07999999999999992</v>
      </c>
      <c r="C26" s="16">
        <f>C25</f>
        <v>0.36</v>
      </c>
      <c r="D26" s="17">
        <f>D25</f>
        <v>1.25</v>
      </c>
      <c r="E26" s="17">
        <f>E25</f>
        <v>95</v>
      </c>
      <c r="F26" s="17">
        <f>F25</f>
        <v>9.81</v>
      </c>
      <c r="G26" s="17">
        <f>G25</f>
        <v>0.04</v>
      </c>
      <c r="H26" s="17">
        <f>H25</f>
        <v>100</v>
      </c>
      <c r="I26" s="18">
        <f>I25</f>
        <v>0.95</v>
      </c>
      <c r="J26" s="27">
        <f>(E26*F26*(SIN(B26)+G26)/(C26*D26*0.5))/(3*((-(H26*I26/(C26*D26*0.5))+SQRT((H26*I26/(C26*D26*0.5))^2+4/27*(E26*F26*(SIN(B26)+G26)/(C26*D26*0.5))^3))/2)^(1/3))-((-(H26*I26/(C26*D26*0.5))+SQRT((H26*I26/(C26*D26*0.5))^2+4/27*(E26*F26*(SIN(B26)+G26)/(C26*D26*0.5))^3))/2)^(1/3)</f>
        <v>0.848846217448985</v>
      </c>
      <c r="K26" s="28">
        <f>J26*3.6</f>
        <v>3.055846382816346</v>
      </c>
    </row>
    <row r="27" spans="2:11" ht="18.75">
      <c r="B27" s="16">
        <f>B26-0.01</f>
        <v>0.06999999999999992</v>
      </c>
      <c r="C27" s="16">
        <f>C26</f>
        <v>0.36</v>
      </c>
      <c r="D27" s="17">
        <f>D26</f>
        <v>1.25</v>
      </c>
      <c r="E27" s="17">
        <f>E26</f>
        <v>95</v>
      </c>
      <c r="F27" s="17">
        <f>F26</f>
        <v>9.81</v>
      </c>
      <c r="G27" s="17">
        <f>G26</f>
        <v>0.04</v>
      </c>
      <c r="H27" s="17">
        <f>H26</f>
        <v>100</v>
      </c>
      <c r="I27" s="18">
        <f>I26</f>
        <v>0.95</v>
      </c>
      <c r="J27" s="27">
        <f>(E27*F27*(SIN(B27)+G27)/(C27*D27*0.5))/(3*((-(H27*I27/(C27*D27*0.5))+SQRT((H27*I27/(C27*D27*0.5))^2+4/27*(E27*F27*(SIN(B27)+G27)/(C27*D27*0.5))^3))/2)^(1/3))-((-(H27*I27/(C27*D27*0.5))+SQRT((H27*I27/(C27*D27*0.5))^2+4/27*(E27*F27*(SIN(B27)+G27)/(C27*D27*0.5))^3))/2)^(1/3)</f>
        <v>0.9254394373824297</v>
      </c>
      <c r="K27" s="28">
        <f>J27*3.6</f>
        <v>3.331581974576747</v>
      </c>
    </row>
    <row r="28" spans="2:11" ht="18.75">
      <c r="B28" s="16">
        <f>B27-0.01</f>
        <v>0.05999999999999992</v>
      </c>
      <c r="C28" s="16">
        <f>C27</f>
        <v>0.36</v>
      </c>
      <c r="D28" s="17">
        <f>D27</f>
        <v>1.25</v>
      </c>
      <c r="E28" s="17">
        <f>E27</f>
        <v>95</v>
      </c>
      <c r="F28" s="17">
        <f>F27</f>
        <v>9.81</v>
      </c>
      <c r="G28" s="17">
        <f>G27</f>
        <v>0.04</v>
      </c>
      <c r="H28" s="17">
        <f>H27</f>
        <v>100</v>
      </c>
      <c r="I28" s="18">
        <f>I27</f>
        <v>0.95</v>
      </c>
      <c r="J28" s="27">
        <f>(E28*F28*(SIN(B28)+G28)/(C28*D28*0.5))/(3*((-(H28*I28/(C28*D28*0.5))+SQRT((H28*I28/(C28*D28*0.5))^2+4/27*(E28*F28*(SIN(B28)+G28)/(C28*D28*0.5))^3))/2)^(1/3))-((-(H28*I28/(C28*D28*0.5))+SQRT((H28*I28/(C28*D28*0.5))^2+4/27*(E28*F28*(SIN(B28)+G28)/(C28*D28*0.5))^3))/2)^(1/3)</f>
        <v>1.017193141735273</v>
      </c>
      <c r="K28" s="28">
        <f>J28*3.6</f>
        <v>3.661895310246983</v>
      </c>
    </row>
    <row r="29" spans="2:11" ht="18.75">
      <c r="B29" s="16">
        <f>B28-0.01</f>
        <v>0.04999999999999992</v>
      </c>
      <c r="C29" s="16">
        <f>C28</f>
        <v>0.36</v>
      </c>
      <c r="D29" s="17">
        <f>D28</f>
        <v>1.25</v>
      </c>
      <c r="E29" s="17">
        <f>E28</f>
        <v>95</v>
      </c>
      <c r="F29" s="17">
        <f>F28</f>
        <v>9.81</v>
      </c>
      <c r="G29" s="17">
        <f>G28</f>
        <v>0.04</v>
      </c>
      <c r="H29" s="17">
        <f>H28</f>
        <v>100</v>
      </c>
      <c r="I29" s="18">
        <f>I28</f>
        <v>0.95</v>
      </c>
      <c r="J29" s="27">
        <f>(E29*F29*(SIN(B29)+G29)/(C29*D29*0.5))/(3*((-(H29*I29/(C29*D29*0.5))+SQRT((H29*I29/(C29*D29*0.5))^2+4/27*(E29*F29*(SIN(B29)+G29)/(C29*D29*0.5))^3))/2)^(1/3))-((-(H29*I29/(C29*D29*0.5))+SQRT((H29*I29/(C29*D29*0.5))^2+4/27*(E29*F29*(SIN(B29)+G29)/(C29*D29*0.5))^3))/2)^(1/3)</f>
        <v>1.129031721340409</v>
      </c>
      <c r="K29" s="28">
        <f>J29*3.6</f>
        <v>4.064514196825473</v>
      </c>
    </row>
    <row r="30" spans="2:11" ht="18.75">
      <c r="B30" s="16">
        <f>B29-0.01</f>
        <v>0.03999999999999992</v>
      </c>
      <c r="C30" s="16">
        <f>C29</f>
        <v>0.36</v>
      </c>
      <c r="D30" s="17">
        <f>D29</f>
        <v>1.25</v>
      </c>
      <c r="E30" s="17">
        <f>E29</f>
        <v>95</v>
      </c>
      <c r="F30" s="17">
        <f>F29</f>
        <v>9.81</v>
      </c>
      <c r="G30" s="17">
        <f>G29</f>
        <v>0.04</v>
      </c>
      <c r="H30" s="17">
        <f>H29</f>
        <v>100</v>
      </c>
      <c r="I30" s="18">
        <f>I29</f>
        <v>0.95</v>
      </c>
      <c r="J30" s="27">
        <f>(E30*F30*(SIN(B30)+G30)/(C30*D30*0.5))/(3*((-(H30*I30/(C30*D30*0.5))+SQRT((H30*I30/(C30*D30*0.5))^2+4/27*(E30*F30*(SIN(B30)+G30)/(C30*D30*0.5))^3))/2)^(1/3))-((-(H30*I30/(C30*D30*0.5))+SQRT((H30*I30/(C30*D30*0.5))^2+4/27*(E30*F30*(SIN(B30)+G30)/(C30*D30*0.5))^3))/2)^(1/3)</f>
        <v>1.2682232367682662</v>
      </c>
      <c r="K30" s="28">
        <f>J30*3.6</f>
        <v>4.565603652365758</v>
      </c>
    </row>
    <row r="31" spans="2:11" ht="18.75">
      <c r="B31" s="16">
        <f>B30-0.01</f>
        <v>0.029999999999999916</v>
      </c>
      <c r="C31" s="16">
        <f>C30</f>
        <v>0.36</v>
      </c>
      <c r="D31" s="17">
        <f>D30</f>
        <v>1.25</v>
      </c>
      <c r="E31" s="17">
        <f>E30</f>
        <v>95</v>
      </c>
      <c r="F31" s="17">
        <f>F30</f>
        <v>9.81</v>
      </c>
      <c r="G31" s="17">
        <f>G30</f>
        <v>0.04</v>
      </c>
      <c r="H31" s="17">
        <f>H30</f>
        <v>100</v>
      </c>
      <c r="I31" s="18">
        <f>I30</f>
        <v>0.95</v>
      </c>
      <c r="J31" s="27">
        <f>(E31*F31*(SIN(B31)+G31)/(C31*D31*0.5))/(3*((-(H31*I31/(C31*D31*0.5))+SQRT((H31*I31/(C31*D31*0.5))^2+4/27*(E31*F31*(SIN(B31)+G31)/(C31*D31*0.5))^3))/2)^(1/3))-((-(H31*I31/(C31*D31*0.5))+SQRT((H31*I31/(C31*D31*0.5))^2+4/27*(E31*F31*(SIN(B31)+G31)/(C31*D31*0.5))^3))/2)^(1/3)</f>
        <v>1.4459070488941013</v>
      </c>
      <c r="K31" s="28">
        <f>J31*3.6</f>
        <v>5.205265376018764</v>
      </c>
    </row>
    <row r="32" spans="2:11" ht="18.75">
      <c r="B32" s="16">
        <f>B31-0.01</f>
        <v>0.019999999999999914</v>
      </c>
      <c r="C32" s="16">
        <f>C31</f>
        <v>0.36</v>
      </c>
      <c r="D32" s="17">
        <f>D31</f>
        <v>1.25</v>
      </c>
      <c r="E32" s="17">
        <f>E31</f>
        <v>95</v>
      </c>
      <c r="F32" s="17">
        <f>F31</f>
        <v>9.81</v>
      </c>
      <c r="G32" s="17">
        <f>G31</f>
        <v>0.04</v>
      </c>
      <c r="H32" s="17">
        <f>H31</f>
        <v>100</v>
      </c>
      <c r="I32" s="18">
        <f>I31</f>
        <v>0.95</v>
      </c>
      <c r="J32" s="27">
        <f>(E32*F32*(SIN(B32)+G32)/(C32*D32*0.5))/(3*((-(H32*I32/(C32*D32*0.5))+SQRT((H32*I32/(C32*D32*0.5))^2+4/27*(E32*F32*(SIN(B32)+G32)/(C32*D32*0.5))^3))/2)^(1/3))-((-(H32*I32/(C32*D32*0.5))+SQRT((H32*I32/(C32*D32*0.5))^2+4/27*(E32*F32*(SIN(B32)+G32)/(C32*D32*0.5))^3))/2)^(1/3)</f>
        <v>1.679907651290339</v>
      </c>
      <c r="K32" s="28">
        <f>J32*3.6</f>
        <v>6.047667544645221</v>
      </c>
    </row>
    <row r="33" spans="2:11" ht="18.75">
      <c r="B33" s="16">
        <f>B32-0.01</f>
        <v>0.009999999999999913</v>
      </c>
      <c r="C33" s="16">
        <f>C32</f>
        <v>0.36</v>
      </c>
      <c r="D33" s="17">
        <f>D32</f>
        <v>1.25</v>
      </c>
      <c r="E33" s="17">
        <f>E32</f>
        <v>95</v>
      </c>
      <c r="F33" s="17">
        <f>F32</f>
        <v>9.81</v>
      </c>
      <c r="G33" s="17">
        <f>G32</f>
        <v>0.04</v>
      </c>
      <c r="H33" s="17">
        <f>H32</f>
        <v>100</v>
      </c>
      <c r="I33" s="18">
        <f>I32</f>
        <v>0.95</v>
      </c>
      <c r="J33" s="27">
        <f>(E33*F33*(SIN(B33)+G33)/(C33*D33*0.5))/(3*((-(H33*I33/(C33*D33*0.5))+SQRT((H33*I33/(C33*D33*0.5))^2+4/27*(E33*F33*(SIN(B33)+G33)/(C33*D33*0.5))^3))/2)^(1/3))-((-(H33*I33/(C33*D33*0.5))+SQRT((H33*I33/(C33*D33*0.5))^2+4/27*(E33*F33*(SIN(B33)+G33)/(C33*D33*0.5))^3))/2)^(1/3)</f>
        <v>2.0001077265482516</v>
      </c>
      <c r="K33" s="28">
        <f>J33*3.6</f>
        <v>7.200387815573706</v>
      </c>
    </row>
    <row r="34" spans="2:11" ht="18.75">
      <c r="B34" s="16">
        <f>0</f>
        <v>0</v>
      </c>
      <c r="C34" s="16">
        <f>C33</f>
        <v>0.36</v>
      </c>
      <c r="D34" s="17">
        <f>D33</f>
        <v>1.25</v>
      </c>
      <c r="E34" s="17">
        <f>E33</f>
        <v>95</v>
      </c>
      <c r="F34" s="17">
        <f>F33</f>
        <v>9.81</v>
      </c>
      <c r="G34" s="17">
        <f>G33</f>
        <v>0.04</v>
      </c>
      <c r="H34" s="17">
        <f>H33</f>
        <v>100</v>
      </c>
      <c r="I34" s="18">
        <f>I33</f>
        <v>0.95</v>
      </c>
      <c r="J34" s="27">
        <f>(E34*F34*(SIN(B34)+G34)/(C34*D34*0.5))/(3*((-(H34*I34/(C34*D34*0.5))+SQRT((H34*I34/(C34*D34*0.5))^2+4/27*(E34*F34*(SIN(B34)+G34)/(C34*D34*0.5))^3))/2)^(1/3))-((-(H34*I34/(C34*D34*0.5))+SQRT((H34*I34/(C34*D34*0.5))^2+4/27*(E34*F34*(SIN(B34)+G34)/(C34*D34*0.5))^3))/2)^(1/3)</f>
        <v>2.4587079372567917</v>
      </c>
      <c r="K34" s="28">
        <f>J34*3.6</f>
        <v>8.85134857412445</v>
      </c>
    </row>
    <row r="35" spans="2:11" ht="18.75">
      <c r="B35" s="16">
        <f>B34-0.01</f>
        <v>-0.01</v>
      </c>
      <c r="C35" s="16">
        <f>C34</f>
        <v>0.36</v>
      </c>
      <c r="D35" s="17">
        <f>D34</f>
        <v>1.25</v>
      </c>
      <c r="E35" s="17">
        <f>E34</f>
        <v>95</v>
      </c>
      <c r="F35" s="17">
        <f>F34</f>
        <v>9.81</v>
      </c>
      <c r="G35" s="17">
        <f>G34</f>
        <v>0.04</v>
      </c>
      <c r="H35" s="17">
        <f>H34</f>
        <v>100</v>
      </c>
      <c r="I35" s="18">
        <f>I34</f>
        <v>0.95</v>
      </c>
      <c r="J35" s="27">
        <f>(E35*F35*(SIN(B35)+G35)/(C35*D35*0.5))/(3*((-(H35*I35/(C35*D35*0.5))+SQRT((H35*I35/(C35*D35*0.5))^2+4/27*(E35*F35*(SIN(B35)+G35)/(C35*D35*0.5))^3))/2)^(1/3))-((-(H35*I35/(C35*D35*0.5))+SQRT((H35*I35/(C35*D35*0.5))^2+4/27*(E35*F35*(SIN(B35)+G35)/(C35*D35*0.5))^3))/2)^(1/3)</f>
        <v>3.147046581411443</v>
      </c>
      <c r="K35" s="28">
        <f>J35*3.6</f>
        <v>11.329367693081196</v>
      </c>
    </row>
    <row r="36" spans="2:11" ht="18.75">
      <c r="B36" s="16">
        <f>B35-0.01</f>
        <v>-0.02</v>
      </c>
      <c r="C36" s="16">
        <f>C35</f>
        <v>0.36</v>
      </c>
      <c r="D36" s="17">
        <f>D35</f>
        <v>1.25</v>
      </c>
      <c r="E36" s="17">
        <f>E35</f>
        <v>95</v>
      </c>
      <c r="F36" s="17">
        <f>F35</f>
        <v>9.81</v>
      </c>
      <c r="G36" s="17">
        <f>G35</f>
        <v>0.04</v>
      </c>
      <c r="H36" s="17">
        <f>H35</f>
        <v>100</v>
      </c>
      <c r="I36" s="18">
        <f>I35</f>
        <v>0.95</v>
      </c>
      <c r="J36" s="27">
        <f>(E36*F36*(SIN(B36)+G36)/(C36*D36*0.5))/(3*((-(H36*I36/(C36*D36*0.5))+SQRT((H36*I36/(C36*D36*0.5))^2+4/27*(E36*F36*(SIN(B36)+G36)/(C36*D36*0.5))^3))/2)^(1/3))-((-(H36*I36/(C36*D36*0.5))+SQRT((H36*I36/(C36*D36*0.5))^2+4/27*(E36*F36*(SIN(B36)+G36)/(C36*D36*0.5))^3))/2)^(1/3)</f>
        <v>4.201347945977384</v>
      </c>
      <c r="K36" s="28">
        <f>J36*3.6</f>
        <v>15.124852605518582</v>
      </c>
    </row>
    <row r="37" spans="2:11" ht="18.75">
      <c r="B37" s="16">
        <f>B36-0.01</f>
        <v>-0.03</v>
      </c>
      <c r="C37" s="16">
        <f>C36</f>
        <v>0.36</v>
      </c>
      <c r="D37" s="17">
        <f>D36</f>
        <v>1.25</v>
      </c>
      <c r="E37" s="17">
        <f>E36</f>
        <v>95</v>
      </c>
      <c r="F37" s="17">
        <f>F36</f>
        <v>9.81</v>
      </c>
      <c r="G37" s="17">
        <f>G36</f>
        <v>0.04</v>
      </c>
      <c r="H37" s="17">
        <f>H36</f>
        <v>100</v>
      </c>
      <c r="I37" s="18">
        <f>I36</f>
        <v>0.95</v>
      </c>
      <c r="J37" s="27">
        <f>(E37*F37*(SIN(B37)+G37)/(C37*D37*0.5))/(3*((-(H37*I37/(C37*D37*0.5))+SQRT((H37*I37/(C37*D37*0.5))^2+4/27*(E37*F37*(SIN(B37)+G37)/(C37*D37*0.5))^3))/2)^(1/3))-((-(H37*I37/(C37*D37*0.5))+SQRT((H37*I37/(C37*D37*0.5))^2+4/27*(E37*F37*(SIN(B37)+G37)/(C37*D37*0.5))^3))/2)^(1/3)</f>
        <v>5.705963461860308</v>
      </c>
      <c r="K37" s="28">
        <f>J37*3.6</f>
        <v>20.541468462697107</v>
      </c>
    </row>
    <row r="38" spans="2:11" ht="18.75">
      <c r="B38" s="16">
        <f>B37-0.01</f>
        <v>-0.04</v>
      </c>
      <c r="C38" s="16">
        <f>C37</f>
        <v>0.36</v>
      </c>
      <c r="D38" s="17">
        <f>D37</f>
        <v>1.25</v>
      </c>
      <c r="E38" s="17">
        <f>E37</f>
        <v>95</v>
      </c>
      <c r="F38" s="17">
        <f>F37</f>
        <v>9.81</v>
      </c>
      <c r="G38" s="17">
        <f>G37</f>
        <v>0.04</v>
      </c>
      <c r="H38" s="17">
        <f>H37</f>
        <v>100</v>
      </c>
      <c r="I38" s="18">
        <f>I37</f>
        <v>0.95</v>
      </c>
      <c r="J38" s="27">
        <f>(E38*F38*(SIN(B38)+G38)/(C38*D38*0.5))/(3*((-(H38*I38/(C38*D38*0.5))+SQRT((H38*I38/(C38*D38*0.5))^2+4/27*(E38*F38*(SIN(B38)+G38)/(C38*D38*0.5))^3))/2)^(1/3))-((-(H38*I38/(C38*D38*0.5))+SQRT((H38*I38/(C38*D38*0.5))^2+4/27*(E38*F38*(SIN(B38)+G38)/(C38*D38*0.5))^3))/2)^(1/3)</f>
        <v>7.50008978806039</v>
      </c>
      <c r="K38" s="28">
        <f>J38*3.6</f>
        <v>27.000323237017405</v>
      </c>
    </row>
    <row r="39" spans="2:11" ht="18.75">
      <c r="B39" s="16">
        <f>B38-0.01</f>
        <v>-0.05</v>
      </c>
      <c r="C39" s="16">
        <f>C38</f>
        <v>0.36</v>
      </c>
      <c r="D39" s="17">
        <f>D38</f>
        <v>1.25</v>
      </c>
      <c r="E39" s="17">
        <f>E38</f>
        <v>95</v>
      </c>
      <c r="F39" s="17">
        <f>F38</f>
        <v>9.81</v>
      </c>
      <c r="G39" s="17">
        <f>G38</f>
        <v>0.04</v>
      </c>
      <c r="H39" s="17">
        <f>H38</f>
        <v>100</v>
      </c>
      <c r="I39" s="18">
        <f>I38</f>
        <v>0.95</v>
      </c>
      <c r="J39" s="27" t="e">
        <f>(E39*F39*(SIN(B39)+G39)/(C39*D39*0.5))/(3*((-(H39*I39/(C39*D39*0.5))+SQRT((H39*I39/(C39*D39*0.5))^2+4/27*(E39*F39*(SIN(B39)+G39)/(C39*D39*0.5))^3))/2)^(1/3))-((-(H39*I39/(C39*D39*0.5))+SQRT((H39*I39/(C39*D39*0.5))^2+4/27*(E39*F39*(SIN(B39)+G39)/(C39*D39*0.5))^3))/2)^(1/3)</f>
        <v>#VALUE!</v>
      </c>
      <c r="K39" s="28" t="e">
        <f>J39*3.6</f>
        <v>#VALUE!</v>
      </c>
    </row>
    <row r="40" spans="2:11" ht="18.75">
      <c r="B40" s="16">
        <f>B39-0.01</f>
        <v>-0.060000000000000005</v>
      </c>
      <c r="C40" s="16">
        <f>C39</f>
        <v>0.36</v>
      </c>
      <c r="D40" s="17">
        <f>D39</f>
        <v>1.25</v>
      </c>
      <c r="E40" s="17">
        <f>E39</f>
        <v>95</v>
      </c>
      <c r="F40" s="17">
        <f>F39</f>
        <v>9.81</v>
      </c>
      <c r="G40" s="17">
        <f>G39</f>
        <v>0.04</v>
      </c>
      <c r="H40" s="17">
        <f>H39</f>
        <v>100</v>
      </c>
      <c r="I40" s="18">
        <f>I39</f>
        <v>0.95</v>
      </c>
      <c r="J40" s="27" t="e">
        <f>(E40*F40*(SIN(B40)+G40)/(C40*D40*0.5))/(3*((-(H40*I40/(C40*D40*0.5))+SQRT((H40*I40/(C40*D40*0.5))^2+4/27*(E40*F40*(SIN(B40)+G40)/(C40*D40*0.5))^3))/2)^(1/3))-((-(H40*I40/(C40*D40*0.5))+SQRT((H40*I40/(C40*D40*0.5))^2+4/27*(E40*F40*(SIN(B40)+G40)/(C40*D40*0.5))^3))/2)^(1/3)</f>
        <v>#VALUE!</v>
      </c>
      <c r="K40" s="28" t="e">
        <f>J40*3.6</f>
        <v>#VALUE!</v>
      </c>
    </row>
    <row r="41" spans="2:11" ht="18.75">
      <c r="B41" s="16">
        <f>B40-0.01</f>
        <v>-0.07</v>
      </c>
      <c r="C41" s="16">
        <f>C40</f>
        <v>0.36</v>
      </c>
      <c r="D41" s="17">
        <f>D40</f>
        <v>1.25</v>
      </c>
      <c r="E41" s="17">
        <f>E40</f>
        <v>95</v>
      </c>
      <c r="F41" s="17">
        <f>F40</f>
        <v>9.81</v>
      </c>
      <c r="G41" s="17">
        <f>G40</f>
        <v>0.04</v>
      </c>
      <c r="H41" s="17">
        <f>H40</f>
        <v>100</v>
      </c>
      <c r="I41" s="18">
        <f>I40</f>
        <v>0.95</v>
      </c>
      <c r="J41" s="27" t="e">
        <f>(E41*F41*(SIN(B41)+G41)/(C41*D41*0.5))/(3*((-(H41*I41/(C41*D41*0.5))+SQRT((H41*I41/(C41*D41*0.5))^2+4/27*(E41*F41*(SIN(B41)+G41)/(C41*D41*0.5))^3))/2)^(1/3))-((-(H41*I41/(C41*D41*0.5))+SQRT((H41*I41/(C41*D41*0.5))^2+4/27*(E41*F41*(SIN(B41)+G41)/(C41*D41*0.5))^3))/2)^(1/3)</f>
        <v>#VALUE!</v>
      </c>
      <c r="K41" s="28" t="e">
        <f>J41*3.6</f>
        <v>#VALUE!</v>
      </c>
    </row>
    <row r="42" spans="2:11" ht="18.75">
      <c r="B42" s="16">
        <f>B41-0.01</f>
        <v>-0.08</v>
      </c>
      <c r="C42" s="16">
        <f>C41</f>
        <v>0.36</v>
      </c>
      <c r="D42" s="17">
        <f>D41</f>
        <v>1.25</v>
      </c>
      <c r="E42" s="17">
        <f>E41</f>
        <v>95</v>
      </c>
      <c r="F42" s="17">
        <f>F41</f>
        <v>9.81</v>
      </c>
      <c r="G42" s="17">
        <f>G41</f>
        <v>0.04</v>
      </c>
      <c r="H42" s="17">
        <f>H41</f>
        <v>100</v>
      </c>
      <c r="I42" s="18">
        <f>I41</f>
        <v>0.95</v>
      </c>
      <c r="J42" s="27" t="e">
        <f>(E42*F42*(SIN(B42)+G42)/(C42*D42*0.5))/(3*((-(H42*I42/(C42*D42*0.5))+SQRT((H42*I42/(C42*D42*0.5))^2+4/27*(E42*F42*(SIN(B42)+G42)/(C42*D42*0.5))^3))/2)^(1/3))-((-(H42*I42/(C42*D42*0.5))+SQRT((H42*I42/(C42*D42*0.5))^2+4/27*(E42*F42*(SIN(B42)+G42)/(C42*D42*0.5))^3))/2)^(1/3)</f>
        <v>#VALUE!</v>
      </c>
      <c r="K42" s="28" t="e">
        <f>J42*3.6</f>
        <v>#VALUE!</v>
      </c>
    </row>
    <row r="43" spans="2:11" ht="18.75">
      <c r="B43" s="16">
        <f>B42-0.01</f>
        <v>-0.09</v>
      </c>
      <c r="C43" s="16">
        <f>C42</f>
        <v>0.36</v>
      </c>
      <c r="D43" s="17">
        <f>D42</f>
        <v>1.25</v>
      </c>
      <c r="E43" s="17">
        <f>E42</f>
        <v>95</v>
      </c>
      <c r="F43" s="17">
        <f>F42</f>
        <v>9.81</v>
      </c>
      <c r="G43" s="17">
        <f>G42</f>
        <v>0.04</v>
      </c>
      <c r="H43" s="17">
        <f>H42</f>
        <v>100</v>
      </c>
      <c r="I43" s="18">
        <f>I42</f>
        <v>0.95</v>
      </c>
      <c r="J43" s="27" t="e">
        <f>(E43*F43*(SIN(B43)+G43)/(C43*D43*0.5))/(3*((-(H43*I43/(C43*D43*0.5))+SQRT((H43*I43/(C43*D43*0.5))^2+4/27*(E43*F43*(SIN(B43)+G43)/(C43*D43*0.5))^3))/2)^(1/3))-((-(H43*I43/(C43*D43*0.5))+SQRT((H43*I43/(C43*D43*0.5))^2+4/27*(E43*F43*(SIN(B43)+G43)/(C43*D43*0.5))^3))/2)^(1/3)</f>
        <v>#VALUE!</v>
      </c>
      <c r="K43" s="28" t="e">
        <f>J43*3.6</f>
        <v>#VALUE!</v>
      </c>
    </row>
    <row r="44" spans="2:11" ht="18.75">
      <c r="B44" s="16">
        <f>B43-0.01</f>
        <v>-0.09999999999999999</v>
      </c>
      <c r="C44" s="16">
        <f>C43</f>
        <v>0.36</v>
      </c>
      <c r="D44" s="17">
        <f>D43</f>
        <v>1.25</v>
      </c>
      <c r="E44" s="17">
        <f>E43</f>
        <v>95</v>
      </c>
      <c r="F44" s="17">
        <f>F43</f>
        <v>9.81</v>
      </c>
      <c r="G44" s="17">
        <f>G43</f>
        <v>0.04</v>
      </c>
      <c r="H44" s="17">
        <f>H43</f>
        <v>100</v>
      </c>
      <c r="I44" s="18">
        <f>I43</f>
        <v>0.95</v>
      </c>
      <c r="J44" s="27" t="e">
        <f>(E44*F44*(SIN(B44)+G44)/(C44*D44*0.5))/(3*((-(H44*I44/(C44*D44*0.5))+SQRT((H44*I44/(C44*D44*0.5))^2+4/27*(E44*F44*(SIN(B44)+G44)/(C44*D44*0.5))^3))/2)^(1/3))-((-(H44*I44/(C44*D44*0.5))+SQRT((H44*I44/(C44*D44*0.5))^2+4/27*(E44*F44*(SIN(B44)+G44)/(C44*D44*0.5))^3))/2)^(1/3)</f>
        <v>#VALUE!</v>
      </c>
      <c r="K44" s="28" t="e">
        <f>J44*3.6</f>
        <v>#VALUE!</v>
      </c>
    </row>
    <row r="45" spans="2:11" ht="18.75">
      <c r="B45" s="16">
        <f>B44-0.01</f>
        <v>-0.10999999999999999</v>
      </c>
      <c r="C45" s="16">
        <f>C44</f>
        <v>0.36</v>
      </c>
      <c r="D45" s="17">
        <f>D44</f>
        <v>1.25</v>
      </c>
      <c r="E45" s="17">
        <f>E44</f>
        <v>95</v>
      </c>
      <c r="F45" s="17">
        <f>F44</f>
        <v>9.81</v>
      </c>
      <c r="G45" s="17">
        <f>G44</f>
        <v>0.04</v>
      </c>
      <c r="H45" s="17">
        <f>H44</f>
        <v>100</v>
      </c>
      <c r="I45" s="18">
        <f>I44</f>
        <v>0.95</v>
      </c>
      <c r="J45" s="27" t="e">
        <f>(E45*F45*(SIN(B45)+G45)/(C45*D45*0.5))/(3*((-(H45*I45/(C45*D45*0.5))+SQRT((H45*I45/(C45*D45*0.5))^2+4/27*(E45*F45*(SIN(B45)+G45)/(C45*D45*0.5))^3))/2)^(1/3))-((-(H45*I45/(C45*D45*0.5))+SQRT((H45*I45/(C45*D45*0.5))^2+4/27*(E45*F45*(SIN(B45)+G45)/(C45*D45*0.5))^3))/2)^(1/3)</f>
        <v>#VALUE!</v>
      </c>
      <c r="K45" s="28" t="e">
        <f>J45*3.6</f>
        <v>#VALUE!</v>
      </c>
    </row>
    <row r="46" spans="2:11" ht="18.75">
      <c r="B46" s="16">
        <f>B45-0.01</f>
        <v>-0.11999999999999998</v>
      </c>
      <c r="C46" s="16">
        <f>C45</f>
        <v>0.36</v>
      </c>
      <c r="D46" s="17">
        <f>D45</f>
        <v>1.25</v>
      </c>
      <c r="E46" s="17">
        <f>E45</f>
        <v>95</v>
      </c>
      <c r="F46" s="17">
        <f>F45</f>
        <v>9.81</v>
      </c>
      <c r="G46" s="17">
        <f>G45</f>
        <v>0.04</v>
      </c>
      <c r="H46" s="17">
        <f>H45</f>
        <v>100</v>
      </c>
      <c r="I46" s="18">
        <f>I45</f>
        <v>0.95</v>
      </c>
      <c r="J46" s="27" t="e">
        <f>(E46*F46*(SIN(B46)+G46)/(C46*D46*0.5))/(3*((-(H46*I46/(C46*D46*0.5))+SQRT((H46*I46/(C46*D46*0.5))^2+4/27*(E46*F46*(SIN(B46)+G46)/(C46*D46*0.5))^3))/2)^(1/3))-((-(H46*I46/(C46*D46*0.5))+SQRT((H46*I46/(C46*D46*0.5))^2+4/27*(E46*F46*(SIN(B46)+G46)/(C46*D46*0.5))^3))/2)^(1/3)</f>
        <v>#VALUE!</v>
      </c>
      <c r="K46" s="28" t="e">
        <f>J46*3.6</f>
        <v>#VALUE!</v>
      </c>
    </row>
    <row r="47" spans="2:11" ht="18.75">
      <c r="B47" s="16">
        <f>B46-0.01</f>
        <v>-0.12999999999999998</v>
      </c>
      <c r="C47" s="16">
        <f>C46</f>
        <v>0.36</v>
      </c>
      <c r="D47" s="17">
        <f>D46</f>
        <v>1.25</v>
      </c>
      <c r="E47" s="17">
        <f>E46</f>
        <v>95</v>
      </c>
      <c r="F47" s="17">
        <f>F46</f>
        <v>9.81</v>
      </c>
      <c r="G47" s="17">
        <f>G46</f>
        <v>0.04</v>
      </c>
      <c r="H47" s="17">
        <f>H46</f>
        <v>100</v>
      </c>
      <c r="I47" s="18">
        <f>I46</f>
        <v>0.95</v>
      </c>
      <c r="J47" s="27" t="e">
        <f>(E47*F47*(SIN(B47)+G47)/(C47*D47*0.5))/(3*((-(H47*I47/(C47*D47*0.5))+SQRT((H47*I47/(C47*D47*0.5))^2+4/27*(E47*F47*(SIN(B47)+G47)/(C47*D47*0.5))^3))/2)^(1/3))-((-(H47*I47/(C47*D47*0.5))+SQRT((H47*I47/(C47*D47*0.5))^2+4/27*(E47*F47*(SIN(B47)+G47)/(C47*D47*0.5))^3))/2)^(1/3)</f>
        <v>#VALUE!</v>
      </c>
      <c r="K47" s="28" t="e">
        <f>J47*3.6</f>
        <v>#VALUE!</v>
      </c>
    </row>
    <row r="48" spans="2:11" ht="18.75">
      <c r="B48" s="16">
        <f>B47-0.01</f>
        <v>-0.13999999999999999</v>
      </c>
      <c r="C48" s="16">
        <f>C47</f>
        <v>0.36</v>
      </c>
      <c r="D48" s="17">
        <f>D47</f>
        <v>1.25</v>
      </c>
      <c r="E48" s="17">
        <f>E47</f>
        <v>95</v>
      </c>
      <c r="F48" s="17">
        <f>F47</f>
        <v>9.81</v>
      </c>
      <c r="G48" s="17">
        <f>G47</f>
        <v>0.04</v>
      </c>
      <c r="H48" s="17">
        <f>H47</f>
        <v>100</v>
      </c>
      <c r="I48" s="18">
        <f>I47</f>
        <v>0.95</v>
      </c>
      <c r="J48" s="27" t="e">
        <f>(E48*F48*(SIN(B48)+G48)/(C48*D48*0.5))/(3*((-(H48*I48/(C48*D48*0.5))+SQRT((H48*I48/(C48*D48*0.5))^2+4/27*(E48*F48*(SIN(B48)+G48)/(C48*D48*0.5))^3))/2)^(1/3))-((-(H48*I48/(C48*D48*0.5))+SQRT((H48*I48/(C48*D48*0.5))^2+4/27*(E48*F48*(SIN(B48)+G48)/(C48*D48*0.5))^3))/2)^(1/3)</f>
        <v>#VALUE!</v>
      </c>
      <c r="K48" s="28" t="e">
        <f>J48*3.6</f>
        <v>#VALUE!</v>
      </c>
    </row>
    <row r="49" spans="2:11" ht="18.75">
      <c r="B49" s="16">
        <f>B48-0.01</f>
        <v>-0.15</v>
      </c>
      <c r="C49" s="16">
        <f>C48</f>
        <v>0.36</v>
      </c>
      <c r="D49" s="17">
        <f>D48</f>
        <v>1.25</v>
      </c>
      <c r="E49" s="17">
        <f>E48</f>
        <v>95</v>
      </c>
      <c r="F49" s="17">
        <f>F48</f>
        <v>9.81</v>
      </c>
      <c r="G49" s="17">
        <f>G48</f>
        <v>0.04</v>
      </c>
      <c r="H49" s="17">
        <f>H48</f>
        <v>100</v>
      </c>
      <c r="I49" s="18">
        <f>I48</f>
        <v>0.95</v>
      </c>
      <c r="J49" s="27" t="e">
        <f>(E49*F49*(SIN(B49)+G49)/(C49*D49*0.5))/(3*((-(H49*I49/(C49*D49*0.5))+SQRT((H49*I49/(C49*D49*0.5))^2+4/27*(E49*F49*(SIN(B49)+G49)/(C49*D49*0.5))^3))/2)^(1/3))-((-(H49*I49/(C49*D49*0.5))+SQRT((H49*I49/(C49*D49*0.5))^2+4/27*(E49*F49*(SIN(B49)+G49)/(C49*D49*0.5))^3))/2)^(1/3)</f>
        <v>#VALUE!</v>
      </c>
      <c r="K49" s="28" t="e">
        <f>J49*3.6</f>
        <v>#VALUE!</v>
      </c>
    </row>
    <row r="50" spans="2:11" ht="18.75">
      <c r="B50" s="16">
        <f>B49-0.01</f>
        <v>-0.16</v>
      </c>
      <c r="C50" s="16">
        <f>C49</f>
        <v>0.36</v>
      </c>
      <c r="D50" s="17">
        <f>D49</f>
        <v>1.25</v>
      </c>
      <c r="E50" s="17">
        <f>E49</f>
        <v>95</v>
      </c>
      <c r="F50" s="17">
        <f>F49</f>
        <v>9.81</v>
      </c>
      <c r="G50" s="17">
        <f>G49</f>
        <v>0.04</v>
      </c>
      <c r="H50" s="17">
        <f>H49</f>
        <v>100</v>
      </c>
      <c r="I50" s="18">
        <f>I49</f>
        <v>0.95</v>
      </c>
      <c r="J50" s="27" t="e">
        <f>(E50*F50*(SIN(B50)+G50)/(C50*D50*0.5))/(3*((-(H50*I50/(C50*D50*0.5))+SQRT((H50*I50/(C50*D50*0.5))^2+4/27*(E50*F50*(SIN(B50)+G50)/(C50*D50*0.5))^3))/2)^(1/3))-((-(H50*I50/(C50*D50*0.5))+SQRT((H50*I50/(C50*D50*0.5))^2+4/27*(E50*F50*(SIN(B50)+G50)/(C50*D50*0.5))^3))/2)^(1/3)</f>
        <v>#VALUE!</v>
      </c>
      <c r="K50" s="28" t="e">
        <f>J50*3.6</f>
        <v>#VALUE!</v>
      </c>
    </row>
    <row r="51" spans="2:11" ht="18.75">
      <c r="B51" s="16">
        <f>B50-0.01</f>
        <v>-0.17</v>
      </c>
      <c r="C51" s="16">
        <f>C50</f>
        <v>0.36</v>
      </c>
      <c r="D51" s="17">
        <f>D50</f>
        <v>1.25</v>
      </c>
      <c r="E51" s="17">
        <f>E50</f>
        <v>95</v>
      </c>
      <c r="F51" s="17">
        <f>F50</f>
        <v>9.81</v>
      </c>
      <c r="G51" s="17">
        <f>G50</f>
        <v>0.04</v>
      </c>
      <c r="H51" s="17">
        <f>H50</f>
        <v>100</v>
      </c>
      <c r="I51" s="18">
        <f>I50</f>
        <v>0.95</v>
      </c>
      <c r="J51" s="27" t="e">
        <f>(E51*F51*(SIN(B51)+G51)/(C51*D51*0.5))/(3*((-(H51*I51/(C51*D51*0.5))+SQRT((H51*I51/(C51*D51*0.5))^2+4/27*(E51*F51*(SIN(B51)+G51)/(C51*D51*0.5))^3))/2)^(1/3))-((-(H51*I51/(C51*D51*0.5))+SQRT((H51*I51/(C51*D51*0.5))^2+4/27*(E51*F51*(SIN(B51)+G51)/(C51*D51*0.5))^3))/2)^(1/3)</f>
        <v>#VALUE!</v>
      </c>
      <c r="K51" s="28" t="e">
        <f>J51*3.6</f>
        <v>#VALUE!</v>
      </c>
    </row>
    <row r="52" spans="2:11" ht="18.75">
      <c r="B52" s="16">
        <f>B51-0.01</f>
        <v>-0.18000000000000002</v>
      </c>
      <c r="C52" s="16">
        <f>C51</f>
        <v>0.36</v>
      </c>
      <c r="D52" s="17">
        <f>D51</f>
        <v>1.25</v>
      </c>
      <c r="E52" s="17">
        <f>E51</f>
        <v>95</v>
      </c>
      <c r="F52" s="17">
        <f>F51</f>
        <v>9.81</v>
      </c>
      <c r="G52" s="17">
        <f>G51</f>
        <v>0.04</v>
      </c>
      <c r="H52" s="17">
        <f>H51</f>
        <v>100</v>
      </c>
      <c r="I52" s="18">
        <f>I51</f>
        <v>0.95</v>
      </c>
      <c r="J52" s="27" t="e">
        <f>(E52*F52*(SIN(B52)+G52)/(C52*D52*0.5))/(3*((-(H52*I52/(C52*D52*0.5))+SQRT((H52*I52/(C52*D52*0.5))^2+4/27*(E52*F52*(SIN(B52)+G52)/(C52*D52*0.5))^3))/2)^(1/3))-((-(H52*I52/(C52*D52*0.5))+SQRT((H52*I52/(C52*D52*0.5))^2+4/27*(E52*F52*(SIN(B52)+G52)/(C52*D52*0.5))^3))/2)^(1/3)</f>
        <v>#VALUE!</v>
      </c>
      <c r="K52" s="28" t="e">
        <f>J52*3.6</f>
        <v>#VALUE!</v>
      </c>
    </row>
    <row r="53" spans="2:11" ht="18.75">
      <c r="B53" s="16">
        <f>B52-0.01</f>
        <v>-0.19000000000000003</v>
      </c>
      <c r="C53" s="16">
        <f>C52</f>
        <v>0.36</v>
      </c>
      <c r="D53" s="17">
        <f>D52</f>
        <v>1.25</v>
      </c>
      <c r="E53" s="17">
        <f>E52</f>
        <v>95</v>
      </c>
      <c r="F53" s="17">
        <f>F52</f>
        <v>9.81</v>
      </c>
      <c r="G53" s="17">
        <f>G52</f>
        <v>0.04</v>
      </c>
      <c r="H53" s="17">
        <f>H52</f>
        <v>100</v>
      </c>
      <c r="I53" s="18">
        <f>I52</f>
        <v>0.95</v>
      </c>
      <c r="J53" s="27" t="e">
        <f>(E53*F53*(SIN(B53)+G53)/(C53*D53*0.5))/(3*((-(H53*I53/(C53*D53*0.5))+SQRT((H53*I53/(C53*D53*0.5))^2+4/27*(E53*F53*(SIN(B53)+G53)/(C53*D53*0.5))^3))/2)^(1/3))-((-(H53*I53/(C53*D53*0.5))+SQRT((H53*I53/(C53*D53*0.5))^2+4/27*(E53*F53*(SIN(B53)+G53)/(C53*D53*0.5))^3))/2)^(1/3)</f>
        <v>#VALUE!</v>
      </c>
      <c r="K53" s="28" t="e">
        <f>J53*3.6</f>
        <v>#VALUE!</v>
      </c>
    </row>
    <row r="54" spans="2:11" ht="18.75">
      <c r="B54" s="16">
        <f>B53-0.01</f>
        <v>-0.20000000000000004</v>
      </c>
      <c r="C54" s="16">
        <f>C53</f>
        <v>0.36</v>
      </c>
      <c r="D54" s="17">
        <f>D53</f>
        <v>1.25</v>
      </c>
      <c r="E54" s="17">
        <f>E53</f>
        <v>95</v>
      </c>
      <c r="F54" s="17">
        <f>F53</f>
        <v>9.81</v>
      </c>
      <c r="G54" s="17">
        <f>G53</f>
        <v>0.04</v>
      </c>
      <c r="H54" s="17">
        <f>H53</f>
        <v>100</v>
      </c>
      <c r="I54" s="18">
        <f>I53</f>
        <v>0.95</v>
      </c>
      <c r="J54" s="27" t="e">
        <f>(E54*F54*(SIN(B54)+G54)/(C54*D54*0.5))/(3*((-(H54*I54/(C54*D54*0.5))+SQRT((H54*I54/(C54*D54*0.5))^2+4/27*(E54*F54*(SIN(B54)+G54)/(C54*D54*0.5))^3))/2)^(1/3))-((-(H54*I54/(C54*D54*0.5))+SQRT((H54*I54/(C54*D54*0.5))^2+4/27*(E54*F54*(SIN(B54)+G54)/(C54*D54*0.5))^3))/2)^(1/3)</f>
        <v>#VALUE!</v>
      </c>
      <c r="K54" s="28" t="e">
        <f>J54*3.6</f>
        <v>#VALUE!</v>
      </c>
    </row>
    <row r="55" spans="2:11" ht="18.75">
      <c r="B55" s="16">
        <f>B54-0.01</f>
        <v>-0.21000000000000005</v>
      </c>
      <c r="C55" s="16">
        <f>C54</f>
        <v>0.36</v>
      </c>
      <c r="D55" s="17">
        <f>D54</f>
        <v>1.25</v>
      </c>
      <c r="E55" s="17">
        <f>E54</f>
        <v>95</v>
      </c>
      <c r="F55" s="17">
        <f>F54</f>
        <v>9.81</v>
      </c>
      <c r="G55" s="17">
        <f>G54</f>
        <v>0.04</v>
      </c>
      <c r="H55" s="17">
        <f>H54</f>
        <v>100</v>
      </c>
      <c r="I55" s="18">
        <f>I54</f>
        <v>0.95</v>
      </c>
      <c r="J55" s="27" t="e">
        <f>(E55*F55*(SIN(B55)+G55)/(C55*D55*0.5))/(3*((-(H55*I55/(C55*D55*0.5))+SQRT((H55*I55/(C55*D55*0.5))^2+4/27*(E55*F55*(SIN(B55)+G55)/(C55*D55*0.5))^3))/2)^(1/3))-((-(H55*I55/(C55*D55*0.5))+SQRT((H55*I55/(C55*D55*0.5))^2+4/27*(E55*F55*(SIN(B55)+G55)/(C55*D55*0.5))^3))/2)^(1/3)</f>
        <v>#VALUE!</v>
      </c>
      <c r="K55" s="28" t="e">
        <f>J55*3.6</f>
        <v>#VALUE!</v>
      </c>
    </row>
    <row r="56" spans="2:11" ht="18.75">
      <c r="B56" s="16">
        <f>B55-0.01</f>
        <v>-0.22000000000000006</v>
      </c>
      <c r="C56" s="16">
        <f>C55</f>
        <v>0.36</v>
      </c>
      <c r="D56" s="17">
        <f>D55</f>
        <v>1.25</v>
      </c>
      <c r="E56" s="17">
        <f>E55</f>
        <v>95</v>
      </c>
      <c r="F56" s="17">
        <f>F55</f>
        <v>9.81</v>
      </c>
      <c r="G56" s="17">
        <f>G55</f>
        <v>0.04</v>
      </c>
      <c r="H56" s="17">
        <f>H55</f>
        <v>100</v>
      </c>
      <c r="I56" s="18">
        <f>I55</f>
        <v>0.95</v>
      </c>
      <c r="J56" s="27" t="e">
        <f>(E56*F56*(SIN(B56)+G56)/(C56*D56*0.5))/(3*((-(H56*I56/(C56*D56*0.5))+SQRT((H56*I56/(C56*D56*0.5))^2+4/27*(E56*F56*(SIN(B56)+G56)/(C56*D56*0.5))^3))/2)^(1/3))-((-(H56*I56/(C56*D56*0.5))+SQRT((H56*I56/(C56*D56*0.5))^2+4/27*(E56*F56*(SIN(B56)+G56)/(C56*D56*0.5))^3))/2)^(1/3)</f>
        <v>#VALUE!</v>
      </c>
      <c r="K56" s="28" t="e">
        <f>J56*3.6</f>
        <v>#VALUE!</v>
      </c>
    </row>
    <row r="57" spans="2:11" ht="18.75">
      <c r="B57" s="16">
        <f>B56-0.01</f>
        <v>-0.23000000000000007</v>
      </c>
      <c r="C57" s="16">
        <f>C56</f>
        <v>0.36</v>
      </c>
      <c r="D57" s="17">
        <f>D56</f>
        <v>1.25</v>
      </c>
      <c r="E57" s="17">
        <f>E56</f>
        <v>95</v>
      </c>
      <c r="F57" s="17">
        <f>F56</f>
        <v>9.81</v>
      </c>
      <c r="G57" s="17">
        <f>G56</f>
        <v>0.04</v>
      </c>
      <c r="H57" s="17">
        <f>H56</f>
        <v>100</v>
      </c>
      <c r="I57" s="18">
        <f>I56</f>
        <v>0.95</v>
      </c>
      <c r="J57" s="27" t="e">
        <f>(E57*F57*(SIN(B57)+G57)/(C57*D57*0.5))/(3*((-(H57*I57/(C57*D57*0.5))+SQRT((H57*I57/(C57*D57*0.5))^2+4/27*(E57*F57*(SIN(B57)+G57)/(C57*D57*0.5))^3))/2)^(1/3))-((-(H57*I57/(C57*D57*0.5))+SQRT((H57*I57/(C57*D57*0.5))^2+4/27*(E57*F57*(SIN(B57)+G57)/(C57*D57*0.5))^3))/2)^(1/3)</f>
        <v>#VALUE!</v>
      </c>
      <c r="K57" s="28" t="e">
        <f>J57*3.6</f>
        <v>#VALUE!</v>
      </c>
    </row>
    <row r="58" spans="2:11" ht="18.75">
      <c r="B58" s="16">
        <f>B57-0.01</f>
        <v>-0.24000000000000007</v>
      </c>
      <c r="C58" s="16">
        <f>C57</f>
        <v>0.36</v>
      </c>
      <c r="D58" s="17">
        <f>D57</f>
        <v>1.25</v>
      </c>
      <c r="E58" s="17">
        <f>E57</f>
        <v>95</v>
      </c>
      <c r="F58" s="17">
        <f>F57</f>
        <v>9.81</v>
      </c>
      <c r="G58" s="17">
        <f>G57</f>
        <v>0.04</v>
      </c>
      <c r="H58" s="17">
        <f>H57</f>
        <v>100</v>
      </c>
      <c r="I58" s="18">
        <f>I57</f>
        <v>0.95</v>
      </c>
      <c r="J58" s="27" t="e">
        <f>(E58*F58*(SIN(B58)+G58)/(C58*D58*0.5))/(3*((-(H58*I58/(C58*D58*0.5))+SQRT((H58*I58/(C58*D58*0.5))^2+4/27*(E58*F58*(SIN(B58)+G58)/(C58*D58*0.5))^3))/2)^(1/3))-((-(H58*I58/(C58*D58*0.5))+SQRT((H58*I58/(C58*D58*0.5))^2+4/27*(E58*F58*(SIN(B58)+G58)/(C58*D58*0.5))^3))/2)^(1/3)</f>
        <v>#VALUE!</v>
      </c>
      <c r="K58" s="28" t="e">
        <f>J58*3.6</f>
        <v>#VALUE!</v>
      </c>
    </row>
    <row r="59" spans="2:11" ht="18.75">
      <c r="B59" s="16">
        <f>B58-0.01</f>
        <v>-0.25000000000000006</v>
      </c>
      <c r="C59" s="16">
        <f>C58</f>
        <v>0.36</v>
      </c>
      <c r="D59" s="17">
        <f>D58</f>
        <v>1.25</v>
      </c>
      <c r="E59" s="17">
        <f>E58</f>
        <v>95</v>
      </c>
      <c r="F59" s="17">
        <f>F58</f>
        <v>9.81</v>
      </c>
      <c r="G59" s="17">
        <f>G58</f>
        <v>0.04</v>
      </c>
      <c r="H59" s="17">
        <f>H58</f>
        <v>100</v>
      </c>
      <c r="I59" s="18">
        <f>I58</f>
        <v>0.95</v>
      </c>
      <c r="J59" s="27" t="e">
        <f>(E59*F59*(SIN(B59)+G59)/(C59*D59*0.5))/(3*((-(H59*I59/(C59*D59*0.5))+SQRT((H59*I59/(C59*D59*0.5))^2+4/27*(E59*F59*(SIN(B59)+G59)/(C59*D59*0.5))^3))/2)^(1/3))-((-(H59*I59/(C59*D59*0.5))+SQRT((H59*I59/(C59*D59*0.5))^2+4/27*(E59*F59*(SIN(B59)+G59)/(C59*D59*0.5))^3))/2)^(1/3)</f>
        <v>#VALUE!</v>
      </c>
      <c r="K59" s="28" t="e">
        <f>J59*3.6</f>
        <v>#VALUE!</v>
      </c>
    </row>
    <row r="60" spans="2:11" ht="13.5" customHeight="1">
      <c r="B60" s="29"/>
      <c r="C60" s="29"/>
      <c r="D60" s="30"/>
      <c r="E60" s="30"/>
      <c r="F60" s="30"/>
      <c r="G60" s="30"/>
      <c r="H60" s="30"/>
      <c r="I60" s="31"/>
      <c r="J60" s="32"/>
      <c r="K60" s="33"/>
    </row>
  </sheetData>
  <sheetProtection selectLockedCells="1" selectUnlockedCells="1"/>
  <printOptions/>
  <pageMargins left="1.25" right="1.2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Theo Schmidt</cp:lastModifiedBy>
  <dcterms:modified xsi:type="dcterms:W3CDTF">2015-02-04T09:18:56Z</dcterms:modified>
  <cp:category/>
  <cp:version/>
  <cp:contentType/>
  <cp:contentStatus/>
  <cp:revision>3</cp:revision>
</cp:coreProperties>
</file>