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15" windowWidth="10905" windowHeight="8295" activeTab="0"/>
  </bookViews>
  <sheets>
    <sheet name="velo_eq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<sst xmlns="http://schemas.openxmlformats.org/spreadsheetml/2006/main" count="37" uniqueCount="37">
  <si>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air density</t>
  </si>
  <si>
    <t>mass</t>
  </si>
  <si>
    <t>g</t>
  </si>
  <si>
    <t>Crr</t>
  </si>
  <si>
    <t>slope</t>
  </si>
  <si>
    <t>Power</t>
  </si>
  <si>
    <t>Efficiency</t>
  </si>
  <si>
    <t>(m^2)</t>
  </si>
  <si>
    <t>(kg/m^3)</t>
  </si>
  <si>
    <t>(kg)</t>
  </si>
  <si>
    <t>(m/s^2)</t>
  </si>
  <si>
    <t>(N/N)</t>
  </si>
  <si>
    <t>(radians)</t>
  </si>
  <si>
    <t>(watts)</t>
  </si>
  <si>
    <t>SOLUTION</t>
  </si>
  <si>
    <t>velocity</t>
  </si>
  <si>
    <t>(m/s)</t>
  </si>
  <si>
    <t>"A12=C6*D6*(SIN(F6)+E6)/(A6*B6*0.5)"</t>
  </si>
  <si>
    <t>"D12=C12^(1/3)"</t>
  </si>
  <si>
    <t>"E12=A12/(3*D12)"</t>
  </si>
  <si>
    <t>"C12=(-B12+SQRT(B12^2+4/27*A12^3))/2"</t>
  </si>
  <si>
    <t>LAND HPV VELOCITY</t>
  </si>
  <si>
    <t>"B12=G6*H6/(A6*B6*0.5)"</t>
  </si>
  <si>
    <t>(decimal)</t>
  </si>
  <si>
    <t>Cd·A</t>
  </si>
  <si>
    <t>INPUTS</t>
  </si>
  <si>
    <t>INTERMEDIATE STEPS</t>
  </si>
  <si>
    <t>K</t>
  </si>
  <si>
    <t>L</t>
  </si>
  <si>
    <t>M</t>
  </si>
  <si>
    <t>N</t>
  </si>
  <si>
    <t>O</t>
  </si>
  <si>
    <t>(mph)</t>
  </si>
  <si>
    <t>Cell contents of velo_eq.xls presented in text format.</t>
  </si>
  <si>
    <t>"F12=E12-D12"</t>
  </si>
  <si>
    <t>J.C.Snyder,  2002-2004</t>
  </si>
  <si>
    <t>(km/h)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</si>
</sst>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Arial"/>
      <family val="2"/>
    </font>
    <font>
      <u val="single"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Baskerville"/>
      <family val="1"/>
    </font>
    <font>
      <i/>
      <sz val="14"/>
      <name val="Arial"/>
      <family val="2"/>
    </font>
    <font>
      <sz val="20"/>
      <name val="Schindler"/>
      <family val="2"/>
    </font>
    <font>
      <sz val="14"/>
      <name val="Schindle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171" fontId="8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/>
      <protection/>
    </xf>
    <xf numFmtId="0" fontId="7" fillId="2" borderId="3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7" fillId="2" borderId="4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7" fillId="2" borderId="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3" borderId="0" xfId="0" applyNumberFormat="1" applyFont="1" applyFill="1" applyBorder="1" applyAlignment="1" applyProtection="1">
      <alignment horizontal="center"/>
      <protection/>
    </xf>
    <xf numFmtId="169" fontId="7" fillId="4" borderId="0" xfId="0" applyNumberFormat="1" applyFont="1" applyFill="1" applyBorder="1" applyAlignment="1" applyProtection="1">
      <alignment horizontal="center"/>
      <protection/>
    </xf>
    <xf numFmtId="2" fontId="7" fillId="4" borderId="0" xfId="0" applyNumberFormat="1" applyFont="1" applyFill="1" applyBorder="1" applyAlignment="1" applyProtection="1">
      <alignment horizontal="center"/>
      <protection/>
    </xf>
    <xf numFmtId="0" fontId="7" fillId="5" borderId="0" xfId="0" applyNumberFormat="1" applyFont="1" applyFill="1" applyBorder="1" applyAlignment="1" applyProtection="1">
      <alignment/>
      <protection/>
    </xf>
    <xf numFmtId="2" fontId="7" fillId="5" borderId="0" xfId="0" applyNumberFormat="1" applyFont="1" applyFill="1" applyBorder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/>
      <protection/>
    </xf>
    <xf numFmtId="0" fontId="7" fillId="3" borderId="3" xfId="0" applyNumberFormat="1" applyFont="1" applyFill="1" applyBorder="1" applyAlignment="1" applyProtection="1">
      <alignment/>
      <protection/>
    </xf>
    <xf numFmtId="0" fontId="7" fillId="3" borderId="6" xfId="0" applyNumberFormat="1" applyFont="1" applyFill="1" applyBorder="1" applyAlignment="1" applyProtection="1">
      <alignment horizontal="center"/>
      <protection/>
    </xf>
    <xf numFmtId="0" fontId="7" fillId="3" borderId="4" xfId="0" applyNumberFormat="1" applyFont="1" applyFill="1" applyBorder="1" applyAlignment="1" applyProtection="1">
      <alignment horizontal="center"/>
      <protection/>
    </xf>
    <xf numFmtId="2" fontId="8" fillId="0" borderId="6" xfId="0" applyNumberFormat="1" applyFont="1" applyFill="1" applyBorder="1" applyAlignment="1" applyProtection="1">
      <alignment horizontal="center"/>
      <protection/>
    </xf>
    <xf numFmtId="2" fontId="8" fillId="0" borderId="4" xfId="0" applyNumberFormat="1" applyFont="1" applyFill="1" applyBorder="1" applyAlignment="1" applyProtection="1">
      <alignment horizontal="center"/>
      <protection/>
    </xf>
    <xf numFmtId="0" fontId="7" fillId="3" borderId="7" xfId="0" applyNumberFormat="1" applyFont="1" applyFill="1" applyBorder="1" applyAlignment="1" applyProtection="1">
      <alignment/>
      <protection/>
    </xf>
    <xf numFmtId="0" fontId="7" fillId="3" borderId="1" xfId="0" applyNumberFormat="1" applyFont="1" applyFill="1" applyBorder="1" applyAlignment="1" applyProtection="1">
      <alignment/>
      <protection/>
    </xf>
    <xf numFmtId="0" fontId="7" fillId="3" borderId="5" xfId="0" applyNumberFormat="1" applyFont="1" applyFill="1" applyBorder="1" applyAlignment="1" applyProtection="1">
      <alignment/>
      <protection/>
    </xf>
    <xf numFmtId="0" fontId="7" fillId="4" borderId="2" xfId="0" applyNumberFormat="1" applyFont="1" applyFill="1" applyBorder="1" applyAlignment="1" applyProtection="1">
      <alignment/>
      <protection/>
    </xf>
    <xf numFmtId="0" fontId="7" fillId="4" borderId="3" xfId="0" applyNumberFormat="1" applyFont="1" applyFill="1" applyBorder="1" applyAlignment="1" applyProtection="1">
      <alignment/>
      <protection/>
    </xf>
    <xf numFmtId="169" fontId="7" fillId="4" borderId="6" xfId="0" applyNumberFormat="1" applyFont="1" applyFill="1" applyBorder="1" applyAlignment="1" applyProtection="1">
      <alignment horizontal="center"/>
      <protection/>
    </xf>
    <xf numFmtId="169" fontId="7" fillId="4" borderId="4" xfId="0" applyNumberFormat="1" applyFont="1" applyFill="1" applyBorder="1" applyAlignment="1" applyProtection="1">
      <alignment horizontal="center"/>
      <protection/>
    </xf>
    <xf numFmtId="2" fontId="7" fillId="4" borderId="6" xfId="0" applyNumberFormat="1" applyFont="1" applyFill="1" applyBorder="1" applyAlignment="1" applyProtection="1">
      <alignment horizontal="center"/>
      <protection/>
    </xf>
    <xf numFmtId="2" fontId="7" fillId="4" borderId="4" xfId="0" applyNumberFormat="1" applyFont="1" applyFill="1" applyBorder="1" applyAlignment="1" applyProtection="1">
      <alignment horizontal="center"/>
      <protection/>
    </xf>
    <xf numFmtId="0" fontId="7" fillId="4" borderId="7" xfId="0" applyNumberFormat="1" applyFont="1" applyFill="1" applyBorder="1" applyAlignment="1" applyProtection="1">
      <alignment/>
      <protection/>
    </xf>
    <xf numFmtId="0" fontId="7" fillId="4" borderId="1" xfId="0" applyNumberFormat="1" applyFont="1" applyFill="1" applyBorder="1" applyAlignment="1" applyProtection="1">
      <alignment/>
      <protection/>
    </xf>
    <xf numFmtId="0" fontId="7" fillId="4" borderId="5" xfId="0" applyNumberFormat="1" applyFont="1" applyFill="1" applyBorder="1" applyAlignment="1" applyProtection="1">
      <alignment/>
      <protection/>
    </xf>
    <xf numFmtId="0" fontId="7" fillId="5" borderId="2" xfId="0" applyNumberFormat="1" applyFont="1" applyFill="1" applyBorder="1" applyAlignment="1" applyProtection="1">
      <alignment/>
      <protection/>
    </xf>
    <xf numFmtId="0" fontId="7" fillId="5" borderId="3" xfId="0" applyNumberFormat="1" applyFont="1" applyFill="1" applyBorder="1" applyAlignment="1" applyProtection="1">
      <alignment/>
      <protection/>
    </xf>
    <xf numFmtId="0" fontId="7" fillId="5" borderId="6" xfId="0" applyNumberFormat="1" applyFont="1" applyFill="1" applyBorder="1" applyAlignment="1" applyProtection="1">
      <alignment horizontal="center"/>
      <protection/>
    </xf>
    <xf numFmtId="0" fontId="7" fillId="5" borderId="4" xfId="0" applyNumberFormat="1" applyFont="1" applyFill="1" applyBorder="1" applyAlignment="1" applyProtection="1">
      <alignment/>
      <protection/>
    </xf>
    <xf numFmtId="2" fontId="7" fillId="5" borderId="6" xfId="0" applyNumberFormat="1" applyFont="1" applyFill="1" applyBorder="1" applyAlignment="1" applyProtection="1">
      <alignment horizontal="center"/>
      <protection/>
    </xf>
    <xf numFmtId="2" fontId="7" fillId="5" borderId="4" xfId="0" applyNumberFormat="1" applyFont="1" applyFill="1" applyBorder="1" applyAlignment="1" applyProtection="1">
      <alignment horizontal="center"/>
      <protection/>
    </xf>
    <xf numFmtId="2" fontId="7" fillId="5" borderId="7" xfId="0" applyNumberFormat="1" applyFont="1" applyFill="1" applyBorder="1" applyAlignment="1" applyProtection="1">
      <alignment horizontal="center"/>
      <protection/>
    </xf>
    <xf numFmtId="2" fontId="7" fillId="5" borderId="1" xfId="0" applyNumberFormat="1" applyFont="1" applyFill="1" applyBorder="1" applyAlignment="1" applyProtection="1">
      <alignment horizontal="center"/>
      <protection/>
    </xf>
    <xf numFmtId="2" fontId="7" fillId="5" borderId="5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14" fillId="3" borderId="8" xfId="0" applyNumberFormat="1" applyFont="1" applyFill="1" applyBorder="1" applyAlignment="1" applyProtection="1">
      <alignment/>
      <protection/>
    </xf>
    <xf numFmtId="0" fontId="14" fillId="4" borderId="8" xfId="0" applyNumberFormat="1" applyFont="1" applyFill="1" applyBorder="1" applyAlignment="1" applyProtection="1">
      <alignment/>
      <protection/>
    </xf>
    <xf numFmtId="2" fontId="14" fillId="5" borderId="8" xfId="0" applyNumberFormat="1" applyFont="1" applyFill="1" applyBorder="1" applyAlignment="1" applyProtection="1">
      <alignment horizontal="left"/>
      <protection/>
    </xf>
    <xf numFmtId="0" fontId="10" fillId="2" borderId="8" xfId="0" applyNumberFormat="1" applyFont="1" applyFill="1" applyBorder="1" applyAlignment="1" applyProtection="1">
      <alignment/>
      <protection/>
    </xf>
    <xf numFmtId="2" fontId="10" fillId="2" borderId="2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2" fontId="10" fillId="2" borderId="7" xfId="0" applyNumberFormat="1" applyFont="1" applyFill="1" applyBorder="1" applyAlignment="1" applyProtection="1">
      <alignment horizontal="left"/>
      <protection/>
    </xf>
    <xf numFmtId="0" fontId="10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1" width="10.00390625" style="1" customWidth="1"/>
    <col min="2" max="2" width="13.8515625" style="1" customWidth="1"/>
    <col min="3" max="3" width="11.7109375" style="1" customWidth="1"/>
    <col min="4" max="4" width="10.00390625" style="1" customWidth="1"/>
    <col min="5" max="5" width="12.28125" style="1" customWidth="1"/>
    <col min="6" max="6" width="11.28125" style="1" customWidth="1"/>
    <col min="7" max="7" width="12.00390625" style="1" customWidth="1"/>
    <col min="8" max="8" width="14.00390625" style="1" customWidth="1"/>
    <col min="9" max="16384" width="10.00390625" style="1" customWidth="1"/>
  </cols>
  <sheetData>
    <row r="1" spans="1:2" ht="24.75" customHeight="1">
      <c r="A1" s="51" t="s">
        <v>21</v>
      </c>
      <c r="B1" s="48"/>
    </row>
    <row r="2" spans="1:8" ht="12.75" customHeight="1">
      <c r="A2" s="50" t="s">
        <v>35</v>
      </c>
      <c r="B2" s="49"/>
      <c r="C2" s="49"/>
      <c r="D2" s="3"/>
      <c r="E2" s="3"/>
      <c r="F2" s="3"/>
      <c r="G2" s="3"/>
      <c r="H2" s="3"/>
    </row>
    <row r="3" spans="1:8" ht="18">
      <c r="A3" s="52"/>
      <c r="B3" s="8"/>
      <c r="C3" s="8"/>
      <c r="D3" s="3"/>
      <c r="E3" s="3"/>
      <c r="F3" s="3"/>
      <c r="G3" s="3"/>
      <c r="H3" s="4"/>
    </row>
    <row r="4" spans="1:8" ht="18.75">
      <c r="A4" s="53" t="s">
        <v>25</v>
      </c>
      <c r="B4" s="21"/>
      <c r="C4" s="21"/>
      <c r="D4" s="21"/>
      <c r="E4" s="21"/>
      <c r="F4" s="21"/>
      <c r="G4" s="21"/>
      <c r="H4" s="22"/>
    </row>
    <row r="5" spans="1:8" ht="18">
      <c r="A5" s="23" t="s">
        <v>24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24" t="s">
        <v>6</v>
      </c>
    </row>
    <row r="6" spans="1:9" ht="18">
      <c r="A6" s="25">
        <v>0.25</v>
      </c>
      <c r="B6" s="5">
        <v>1.2</v>
      </c>
      <c r="C6" s="5">
        <v>80</v>
      </c>
      <c r="D6" s="5">
        <v>9.81</v>
      </c>
      <c r="E6" s="6">
        <v>0.003</v>
      </c>
      <c r="F6" s="5">
        <v>0</v>
      </c>
      <c r="G6" s="5">
        <v>250</v>
      </c>
      <c r="H6" s="26">
        <v>0.95</v>
      </c>
      <c r="I6" s="2"/>
    </row>
    <row r="7" spans="1:8" ht="18">
      <c r="A7" s="23" t="s">
        <v>7</v>
      </c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24" t="s">
        <v>23</v>
      </c>
    </row>
    <row r="8" spans="1:8" ht="18">
      <c r="A8" s="27"/>
      <c r="B8" s="28"/>
      <c r="C8" s="28"/>
      <c r="D8" s="28"/>
      <c r="E8" s="28"/>
      <c r="F8" s="28"/>
      <c r="G8" s="28"/>
      <c r="H8" s="29"/>
    </row>
    <row r="10" spans="1:8" ht="18.75">
      <c r="A10" s="54" t="s">
        <v>26</v>
      </c>
      <c r="B10" s="30"/>
      <c r="C10" s="30"/>
      <c r="D10" s="30"/>
      <c r="E10" s="31"/>
      <c r="F10" s="55" t="s">
        <v>14</v>
      </c>
      <c r="G10" s="39"/>
      <c r="H10" s="40"/>
    </row>
    <row r="11" spans="1:8" ht="18">
      <c r="A11" s="32" t="s">
        <v>27</v>
      </c>
      <c r="B11" s="17" t="s">
        <v>28</v>
      </c>
      <c r="C11" s="17" t="s">
        <v>29</v>
      </c>
      <c r="D11" s="17" t="s">
        <v>30</v>
      </c>
      <c r="E11" s="33" t="s">
        <v>31</v>
      </c>
      <c r="F11" s="41" t="s">
        <v>15</v>
      </c>
      <c r="G11" s="19"/>
      <c r="H11" s="42"/>
    </row>
    <row r="12" spans="1:8" ht="18">
      <c r="A12" s="34">
        <f>C6*D6*(SIN(F6)+E6)/(A6*B6*0.5)</f>
        <v>15.696000000000002</v>
      </c>
      <c r="B12" s="18">
        <f>G6*H6/(A6*B6*0.5)</f>
        <v>1583.3333333333335</v>
      </c>
      <c r="C12" s="18">
        <f>(-B12+SQRT(B12^2+4/27*A12^3))/2</f>
        <v>0.09044947330153263</v>
      </c>
      <c r="D12" s="18">
        <f>C12^(1/3)</f>
        <v>0.44888526275544166</v>
      </c>
      <c r="E12" s="35">
        <f>A12/(3*D12)</f>
        <v>11.655539698237899</v>
      </c>
      <c r="F12" s="43">
        <f>E12-D12</f>
        <v>11.206654435482458</v>
      </c>
      <c r="G12" s="20">
        <f>F12*3.6</f>
        <v>40.343955967736846</v>
      </c>
      <c r="H12" s="44">
        <f>F12*2.236936</f>
        <v>25.06856874629039</v>
      </c>
    </row>
    <row r="13" spans="1:11" ht="18">
      <c r="A13" s="36"/>
      <c r="B13" s="37"/>
      <c r="C13" s="37"/>
      <c r="D13" s="37"/>
      <c r="E13" s="38"/>
      <c r="F13" s="45" t="s">
        <v>16</v>
      </c>
      <c r="G13" s="46" t="s">
        <v>36</v>
      </c>
      <c r="H13" s="47" t="s">
        <v>32</v>
      </c>
      <c r="K13" s="3"/>
    </row>
    <row r="14" spans="1:3" ht="18">
      <c r="A14" s="7"/>
      <c r="B14" s="15" t="s">
        <v>33</v>
      </c>
      <c r="C14" s="15"/>
    </row>
    <row r="15" spans="2:6" ht="18">
      <c r="B15" s="56" t="s">
        <v>17</v>
      </c>
      <c r="C15" s="57"/>
      <c r="D15" s="9"/>
      <c r="E15" s="9"/>
      <c r="F15" s="10"/>
    </row>
    <row r="16" spans="2:6" ht="18">
      <c r="B16" s="58" t="s">
        <v>22</v>
      </c>
      <c r="C16" s="59"/>
      <c r="D16" s="11"/>
      <c r="E16" s="11"/>
      <c r="F16" s="12"/>
    </row>
    <row r="17" spans="2:6" ht="18">
      <c r="B17" s="58" t="s">
        <v>20</v>
      </c>
      <c r="C17" s="59"/>
      <c r="D17" s="11"/>
      <c r="E17" s="11"/>
      <c r="F17" s="12"/>
    </row>
    <row r="18" spans="2:6" ht="18">
      <c r="B18" s="58" t="s">
        <v>18</v>
      </c>
      <c r="C18" s="59"/>
      <c r="D18" s="11"/>
      <c r="E18" s="11"/>
      <c r="F18" s="12"/>
    </row>
    <row r="19" spans="1:6" ht="18">
      <c r="A19" s="3"/>
      <c r="B19" s="58" t="s">
        <v>19</v>
      </c>
      <c r="C19" s="59"/>
      <c r="D19" s="11"/>
      <c r="E19" s="11"/>
      <c r="F19" s="12"/>
    </row>
    <row r="20" spans="2:6" ht="18">
      <c r="B20" s="60" t="s">
        <v>34</v>
      </c>
      <c r="C20" s="61"/>
      <c r="D20" s="13"/>
      <c r="E20" s="13"/>
      <c r="F20" s="14"/>
    </row>
    <row r="21" ht="18">
      <c r="C21" s="3"/>
    </row>
    <row r="22" spans="1:8" ht="18">
      <c r="A22" s="3"/>
      <c r="B22" s="3"/>
      <c r="C22" s="3"/>
      <c r="D22" s="3"/>
      <c r="E22" s="3"/>
      <c r="F22" s="3"/>
      <c r="G22" s="3"/>
      <c r="H22" s="3"/>
    </row>
    <row r="23" spans="1:8" ht="18">
      <c r="A23" s="3"/>
      <c r="B23" s="3"/>
      <c r="C23" s="3"/>
      <c r="D23" s="3"/>
      <c r="E23" s="3"/>
      <c r="F23" s="3"/>
      <c r="G23" s="3"/>
      <c r="H23" s="3"/>
    </row>
  </sheetData>
  <printOptions/>
  <pageMargins left="1.25" right="1.2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Snyder</cp:lastModifiedBy>
  <dcterms:modified xsi:type="dcterms:W3CDTF">2004-06-21T07:02:42Z</dcterms:modified>
  <cp:category/>
  <cp:version/>
  <cp:contentType/>
  <cp:contentStatus/>
</cp:coreProperties>
</file>